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L165"/>
  <c r="L146"/>
  <c r="L127"/>
  <c r="L108"/>
  <c r="L89"/>
  <c r="L70"/>
  <c r="L51"/>
  <c r="L13"/>
  <c r="L32"/>
  <c r="G184"/>
  <c r="G194"/>
  <c r="G195" s="1"/>
  <c r="F184"/>
  <c r="F194"/>
  <c r="F195"/>
  <c r="B195"/>
  <c r="A195"/>
  <c r="L194"/>
  <c r="J194"/>
  <c r="I194"/>
  <c r="H194"/>
  <c r="H184"/>
  <c r="H195"/>
  <c r="B185"/>
  <c r="A185"/>
  <c r="L195"/>
  <c r="J184"/>
  <c r="J195"/>
  <c r="I184"/>
  <c r="I195"/>
  <c r="L175"/>
  <c r="L176" s="1"/>
  <c r="J165"/>
  <c r="J175"/>
  <c r="J176"/>
  <c r="B176"/>
  <c r="A176"/>
  <c r="I175"/>
  <c r="H175"/>
  <c r="G175"/>
  <c r="F175"/>
  <c r="F165"/>
  <c r="F176"/>
  <c r="B166"/>
  <c r="A166"/>
  <c r="I165"/>
  <c r="I176"/>
  <c r="H165"/>
  <c r="H176"/>
  <c r="G165"/>
  <c r="G176"/>
  <c r="I146"/>
  <c r="I156"/>
  <c r="I157" s="1"/>
  <c r="H146"/>
  <c r="H156"/>
  <c r="H157"/>
  <c r="B157"/>
  <c r="A157"/>
  <c r="L156"/>
  <c r="J156"/>
  <c r="J146"/>
  <c r="J157"/>
  <c r="G156"/>
  <c r="F156"/>
  <c r="B147"/>
  <c r="A147"/>
  <c r="L157"/>
  <c r="G146"/>
  <c r="G157"/>
  <c r="F146"/>
  <c r="F157"/>
  <c r="G127"/>
  <c r="G137"/>
  <c r="G138" s="1"/>
  <c r="F127"/>
  <c r="F137"/>
  <c r="F138"/>
  <c r="B138"/>
  <c r="A138"/>
  <c r="L137"/>
  <c r="J137"/>
  <c r="I137"/>
  <c r="H137"/>
  <c r="H127"/>
  <c r="H138"/>
  <c r="B128"/>
  <c r="A128"/>
  <c r="L138"/>
  <c r="J127"/>
  <c r="J138"/>
  <c r="I127"/>
  <c r="I138"/>
  <c r="L118"/>
  <c r="L119" s="1"/>
  <c r="J108"/>
  <c r="J118"/>
  <c r="J119"/>
  <c r="B119"/>
  <c r="A119"/>
  <c r="I118"/>
  <c r="H118"/>
  <c r="G118"/>
  <c r="F118"/>
  <c r="F108"/>
  <c r="F119"/>
  <c r="B109"/>
  <c r="A109"/>
  <c r="I108"/>
  <c r="I119"/>
  <c r="H108"/>
  <c r="H119"/>
  <c r="G108"/>
  <c r="G119"/>
  <c r="I89"/>
  <c r="I99"/>
  <c r="I100" s="1"/>
  <c r="H89"/>
  <c r="H99"/>
  <c r="H100"/>
  <c r="B100"/>
  <c r="A100"/>
  <c r="L99"/>
  <c r="J99"/>
  <c r="J89"/>
  <c r="J100"/>
  <c r="G99"/>
  <c r="F99"/>
  <c r="B90"/>
  <c r="A90"/>
  <c r="L100"/>
  <c r="G89"/>
  <c r="G100"/>
  <c r="F89"/>
  <c r="F100"/>
  <c r="L80"/>
  <c r="L81" s="1"/>
  <c r="F70"/>
  <c r="F80"/>
  <c r="F81"/>
  <c r="B81"/>
  <c r="A81"/>
  <c r="J80"/>
  <c r="I80"/>
  <c r="H80"/>
  <c r="H70"/>
  <c r="H81" s="1"/>
  <c r="G80"/>
  <c r="G70"/>
  <c r="G81"/>
  <c r="B71"/>
  <c r="A71"/>
  <c r="J70"/>
  <c r="J81"/>
  <c r="I70"/>
  <c r="I81"/>
  <c r="J51"/>
  <c r="J61"/>
  <c r="J62" s="1"/>
  <c r="I51"/>
  <c r="I61"/>
  <c r="I62"/>
  <c r="B62"/>
  <c r="A62"/>
  <c r="L61"/>
  <c r="L62"/>
  <c r="H61"/>
  <c r="G61"/>
  <c r="F61"/>
  <c r="F51"/>
  <c r="F62"/>
  <c r="B52"/>
  <c r="A52"/>
  <c r="H51"/>
  <c r="H62"/>
  <c r="G51"/>
  <c r="G62"/>
  <c r="H32"/>
  <c r="H42"/>
  <c r="H43" s="1"/>
  <c r="G32"/>
  <c r="G42"/>
  <c r="G43"/>
  <c r="B43"/>
  <c r="A43"/>
  <c r="L42"/>
  <c r="J42"/>
  <c r="J32"/>
  <c r="J43"/>
  <c r="I42"/>
  <c r="I32"/>
  <c r="I43" s="1"/>
  <c r="F42"/>
  <c r="B33"/>
  <c r="A33"/>
  <c r="L43"/>
  <c r="F32"/>
  <c r="F43"/>
  <c r="F13"/>
  <c r="F23"/>
  <c r="F24" s="1"/>
  <c r="F196" s="1"/>
  <c r="L23"/>
  <c r="L24" s="1"/>
  <c r="B24"/>
  <c r="A24"/>
  <c r="J23"/>
  <c r="I23"/>
  <c r="H23"/>
  <c r="H13"/>
  <c r="H24"/>
  <c r="G23"/>
  <c r="G13"/>
  <c r="G24" s="1"/>
  <c r="B14"/>
  <c r="A14"/>
  <c r="J13"/>
  <c r="J24" s="1"/>
  <c r="J196" s="1"/>
  <c r="I13"/>
  <c r="I24" s="1"/>
  <c r="L196" l="1"/>
  <c r="I196"/>
  <c r="G196"/>
  <c r="H196"/>
</calcChain>
</file>

<file path=xl/sharedStrings.xml><?xml version="1.0" encoding="utf-8"?>
<sst xmlns="http://schemas.openxmlformats.org/spreadsheetml/2006/main" count="352" uniqueCount="137">
  <si>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</si>
  <si>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</si>
  <si>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</si>
  <si>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</si>
  <si>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</si>
  <si>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</si>
  <si>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</si>
  <si>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</si>
  <si>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</si>
  <si>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</si>
  <si>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</si>
  <si>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</si>
  <si>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</si>
  <si>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</si>
  <si>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</si>
  <si>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</si>
  <si>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</si>
  <si>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</si>
  <si>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</si>
  <si>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</si>
  <si>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</si>
  <si>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</si>
  <si>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</si>
  <si>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</si>
  <si>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</si>
  <si>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</si>
  <si>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</si>
  <si>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</si>
  <si>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</si>
  <si>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</si>
  <si>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</si>
  <si>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</si>
  <si>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</si>
  <si>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</si>
  <si>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</si>
  <si>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</si>
  <si>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</si>
  <si>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</si>
  <si>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</si>
  <si>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</si>
  <si>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мололчная дружба с маслом</t>
  </si>
  <si>
    <t>8/4</t>
  </si>
  <si>
    <t>чай с лимоном</t>
  </si>
  <si>
    <t>15/10</t>
  </si>
  <si>
    <t>хлеб пшеничный</t>
  </si>
  <si>
    <t>кондитерское изделие (шокол.)</t>
  </si>
  <si>
    <t>сыр(порциями)</t>
  </si>
  <si>
    <t>5/13</t>
  </si>
  <si>
    <t>суп с клецками на мясном бульоне</t>
  </si>
  <si>
    <t>кнели куриные с маслом</t>
  </si>
  <si>
    <t>греча отварная с маслом</t>
  </si>
  <si>
    <t>компот из св.яблок</t>
  </si>
  <si>
    <t>хдеб ржаной</t>
  </si>
  <si>
    <t>3/2</t>
  </si>
  <si>
    <t>21/4</t>
  </si>
  <si>
    <t>14/8</t>
  </si>
  <si>
    <t>6/10</t>
  </si>
  <si>
    <t>Кнели куриные</t>
  </si>
  <si>
    <t>чай с сахаром</t>
  </si>
  <si>
    <t>макаронные изделия отварные</t>
  </si>
  <si>
    <t>57/3</t>
  </si>
  <si>
    <t>5/9</t>
  </si>
  <si>
    <t>14/10</t>
  </si>
  <si>
    <t>Борщ со сметаной на мясном бульоне</t>
  </si>
  <si>
    <t>Плов с мясом</t>
  </si>
  <si>
    <t>Компот из сухофруктов</t>
  </si>
  <si>
    <t>19/2</t>
  </si>
  <si>
    <t>23/8</t>
  </si>
  <si>
    <t>20/10</t>
  </si>
  <si>
    <t>запеканка из творога со сгущенным молоком</t>
  </si>
  <si>
    <t>бутерброд с сыром</t>
  </si>
  <si>
    <t>кондитерское изделие (вафли)</t>
  </si>
  <si>
    <t>9/5</t>
  </si>
  <si>
    <t>суп крестьянский с крупой</t>
  </si>
  <si>
    <t>рыба отварная</t>
  </si>
  <si>
    <t>макаронные изделия</t>
  </si>
  <si>
    <t>напиток кофейный на молоке</t>
  </si>
  <si>
    <t>17/2</t>
  </si>
  <si>
    <t>1/7</t>
  </si>
  <si>
    <t>кура отварная</t>
  </si>
  <si>
    <t>рис отварной</t>
  </si>
  <si>
    <t>зеленый горошек</t>
  </si>
  <si>
    <t>1/9</t>
  </si>
  <si>
    <t xml:space="preserve">суп картофельный с макаронными изделиями </t>
  </si>
  <si>
    <t>Жаркое с мясом</t>
  </si>
  <si>
    <t>компот из свежих фруктов</t>
  </si>
  <si>
    <t>18/2</t>
  </si>
  <si>
    <t>4/8</t>
  </si>
  <si>
    <t>17/10</t>
  </si>
  <si>
    <t>омлет натуральный с зел. горошком</t>
  </si>
  <si>
    <t>2/6</t>
  </si>
  <si>
    <t>рассольник на мясном бульоне</t>
  </si>
  <si>
    <t>фрикадельки из говядины</t>
  </si>
  <si>
    <t>пюре картофельное с маслом</t>
  </si>
  <si>
    <t>5/2</t>
  </si>
  <si>
    <t>3/3</t>
  </si>
  <si>
    <t>каша манная с маслом, молочная</t>
  </si>
  <si>
    <t>кофейный напиток на молоке</t>
  </si>
  <si>
    <t>сыр (порциями)</t>
  </si>
  <si>
    <t>кондитерское изделие (пряник)</t>
  </si>
  <si>
    <t>23/2</t>
  </si>
  <si>
    <t xml:space="preserve">щи из свежей капусты на мясном бульоне </t>
  </si>
  <si>
    <t>биточки рыбные с соусом</t>
  </si>
  <si>
    <t>плов с мясом</t>
  </si>
  <si>
    <t>18/10</t>
  </si>
  <si>
    <t>суп картофельный с бобовыми (гороховый) на мясном бульоне</t>
  </si>
  <si>
    <t xml:space="preserve">макаронные изделия </t>
  </si>
  <si>
    <t>компот из свежих ягод</t>
  </si>
  <si>
    <t>13/3</t>
  </si>
  <si>
    <t>90/10</t>
  </si>
  <si>
    <t>макароны запеченые с сыром</t>
  </si>
  <si>
    <t>соленый огурец</t>
  </si>
  <si>
    <t>кондитерское изделие (кекс)</t>
  </si>
  <si>
    <t>суп пюре из разных овощей</t>
  </si>
  <si>
    <t>голубцы ленивые</t>
  </si>
  <si>
    <t>картофельное пюре</t>
  </si>
  <si>
    <t>58/3</t>
  </si>
  <si>
    <t>10/2</t>
  </si>
  <si>
    <t>59/3</t>
  </si>
  <si>
    <t>каша гречневая с маслом</t>
  </si>
  <si>
    <t>23/4</t>
  </si>
  <si>
    <t>суп с рыбными консервами</t>
  </si>
  <si>
    <t>птица отварная</t>
  </si>
  <si>
    <t>макароны отварные</t>
  </si>
  <si>
    <t>булочка сладкая</t>
  </si>
  <si>
    <t>20/2</t>
  </si>
  <si>
    <t>3/8</t>
  </si>
  <si>
    <t>тефтели мясные в соусе</t>
  </si>
  <si>
    <t>60/3</t>
  </si>
  <si>
    <t>суп из овощей со сметаной</t>
  </si>
  <si>
    <t>тефтели мясные с соусом</t>
  </si>
  <si>
    <t xml:space="preserve">каша гречневая рассыпчатая </t>
  </si>
  <si>
    <t>сок</t>
  </si>
  <si>
    <t>7/2</t>
  </si>
  <si>
    <t>9/7</t>
  </si>
  <si>
    <t>МАОУ СШ № 2 г. Михайловска</t>
  </si>
  <si>
    <t>Бараковских Е.А.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</si>
</sst>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2" fillId="0" borderId="0" xfId="0" applyNumberFormat="1" applyFo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3" borderId="17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5" xfId="0" applyNumberFormat="1" applyFont="1" applyBorder="1" applyAlignment="1">
      <alignment horizontal="center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135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>
      <c r="A2" s="34" t="s">
        <v>6</v>
      </c>
      <c r="C2" s="2"/>
      <c r="G2" s="2" t="s">
        <v>18</v>
      </c>
      <c r="H2" s="80" t="s">
        <v>136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40</v>
      </c>
      <c r="F6" s="48">
        <v>200</v>
      </c>
      <c r="G6" s="48">
        <v>6.21</v>
      </c>
      <c r="H6" s="48">
        <v>5.28</v>
      </c>
      <c r="I6" s="48">
        <v>32.79</v>
      </c>
      <c r="J6" s="50">
        <v>33</v>
      </c>
      <c r="K6" s="51" t="s">
        <v>41</v>
      </c>
      <c r="L6" s="38">
        <v>41.4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53"/>
    </row>
    <row r="8" spans="1:12" ht="15">
      <c r="A8" s="23"/>
      <c r="B8" s="15"/>
      <c r="C8" s="11"/>
      <c r="D8" s="7" t="s">
        <v>22</v>
      </c>
      <c r="E8" s="52" t="s">
        <v>42</v>
      </c>
      <c r="F8" s="40">
        <v>200</v>
      </c>
      <c r="G8" s="40">
        <v>0.2</v>
      </c>
      <c r="H8" s="40">
        <v>0</v>
      </c>
      <c r="I8" s="40">
        <v>15</v>
      </c>
      <c r="J8" s="40">
        <v>28</v>
      </c>
      <c r="K8" s="53" t="s">
        <v>43</v>
      </c>
      <c r="L8" s="40">
        <v>9.6999999999999993</v>
      </c>
    </row>
    <row r="9" spans="1:12" ht="15">
      <c r="A9" s="23"/>
      <c r="B9" s="15"/>
      <c r="C9" s="11"/>
      <c r="D9" s="7" t="s">
        <v>23</v>
      </c>
      <c r="E9" s="52" t="s">
        <v>44</v>
      </c>
      <c r="F9" s="40">
        <v>50</v>
      </c>
      <c r="G9" s="40">
        <v>3.75</v>
      </c>
      <c r="H9" s="40">
        <v>1.45</v>
      </c>
      <c r="I9" s="40">
        <v>25.7</v>
      </c>
      <c r="J9" s="40">
        <v>131</v>
      </c>
      <c r="K9" s="53"/>
      <c r="L9" s="40">
        <v>5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53"/>
    </row>
    <row r="11" spans="1:12" ht="15">
      <c r="A11" s="23"/>
      <c r="B11" s="15"/>
      <c r="C11" s="11"/>
      <c r="D11" s="6"/>
      <c r="E11" s="52" t="s">
        <v>45</v>
      </c>
      <c r="F11" s="40">
        <v>50</v>
      </c>
      <c r="G11" s="40">
        <v>1.45</v>
      </c>
      <c r="H11" s="40">
        <v>1.2</v>
      </c>
      <c r="I11" s="40">
        <v>0.1</v>
      </c>
      <c r="J11" s="40">
        <v>84</v>
      </c>
      <c r="K11" s="53"/>
      <c r="L11" s="40">
        <v>21.03</v>
      </c>
    </row>
    <row r="12" spans="1:12" ht="15">
      <c r="A12" s="23"/>
      <c r="B12" s="15"/>
      <c r="C12" s="11"/>
      <c r="D12" s="6"/>
      <c r="E12" s="58" t="s">
        <v>46</v>
      </c>
      <c r="F12" s="40">
        <v>20</v>
      </c>
      <c r="G12" s="40">
        <v>4.6399999999999997</v>
      </c>
      <c r="H12" s="40">
        <v>5.9</v>
      </c>
      <c r="I12" s="40">
        <v>0.72</v>
      </c>
      <c r="J12" s="40">
        <v>72.8</v>
      </c>
      <c r="K12" s="53" t="s">
        <v>47</v>
      </c>
      <c r="L12" s="40">
        <v>21.29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16.25</v>
      </c>
      <c r="H13" s="19">
        <f>SUM(H6:H12)</f>
        <v>13.830000000000002</v>
      </c>
      <c r="I13" s="19">
        <f>SUM(I6:I12)</f>
        <v>74.309999999999988</v>
      </c>
      <c r="J13" s="19">
        <f>SUM(J6:J12)</f>
        <v>348.8</v>
      </c>
      <c r="K13" s="54"/>
      <c r="L13" s="19">
        <f>L6+L8+L9+L11+L12</f>
        <v>98.419999999999987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53"/>
      <c r="L14" s="40"/>
    </row>
    <row r="15" spans="1:12" ht="15">
      <c r="A15" s="23"/>
      <c r="B15" s="15"/>
      <c r="C15" s="11"/>
      <c r="D15" s="7" t="s">
        <v>27</v>
      </c>
      <c r="E15" s="52" t="s">
        <v>48</v>
      </c>
      <c r="F15" s="59">
        <v>200</v>
      </c>
      <c r="G15" s="59">
        <v>1</v>
      </c>
      <c r="H15" s="59">
        <v>4</v>
      </c>
      <c r="I15" s="60">
        <v>10</v>
      </c>
      <c r="J15" s="59">
        <v>82</v>
      </c>
      <c r="K15" s="53" t="s">
        <v>53</v>
      </c>
      <c r="L15" s="61">
        <v>24.7</v>
      </c>
    </row>
    <row r="16" spans="1:12" ht="15">
      <c r="A16" s="23"/>
      <c r="B16" s="15"/>
      <c r="C16" s="11"/>
      <c r="D16" s="7" t="s">
        <v>28</v>
      </c>
      <c r="E16" s="52" t="s">
        <v>49</v>
      </c>
      <c r="F16" s="59">
        <v>90</v>
      </c>
      <c r="G16" s="59">
        <v>17</v>
      </c>
      <c r="H16" s="59">
        <v>15</v>
      </c>
      <c r="I16" s="60">
        <v>54</v>
      </c>
      <c r="J16" s="59">
        <v>236</v>
      </c>
      <c r="K16" s="53" t="s">
        <v>55</v>
      </c>
      <c r="L16" s="61">
        <v>73.510000000000005</v>
      </c>
    </row>
    <row r="17" spans="1:12" ht="15">
      <c r="A17" s="23"/>
      <c r="B17" s="15"/>
      <c r="C17" s="11"/>
      <c r="D17" s="7" t="s">
        <v>29</v>
      </c>
      <c r="E17" s="52" t="s">
        <v>50</v>
      </c>
      <c r="F17" s="59">
        <v>170</v>
      </c>
      <c r="G17" s="59">
        <v>15</v>
      </c>
      <c r="H17" s="59">
        <v>9</v>
      </c>
      <c r="I17" s="60">
        <v>37</v>
      </c>
      <c r="J17" s="59">
        <v>289</v>
      </c>
      <c r="K17" s="53" t="s">
        <v>54</v>
      </c>
      <c r="L17" s="61">
        <v>18.07</v>
      </c>
    </row>
    <row r="18" spans="1:12" ht="15">
      <c r="A18" s="23"/>
      <c r="B18" s="15"/>
      <c r="C18" s="11"/>
      <c r="D18" s="7" t="s">
        <v>30</v>
      </c>
      <c r="E18" s="52" t="s">
        <v>51</v>
      </c>
      <c r="F18" s="59">
        <v>200</v>
      </c>
      <c r="G18" s="59">
        <v>0</v>
      </c>
      <c r="H18" s="59">
        <v>0</v>
      </c>
      <c r="I18" s="60">
        <v>0</v>
      </c>
      <c r="J18" s="59">
        <v>110</v>
      </c>
      <c r="K18" s="53" t="s">
        <v>56</v>
      </c>
      <c r="L18" s="61">
        <v>12.4</v>
      </c>
    </row>
    <row r="19" spans="1:12" ht="15">
      <c r="A19" s="23"/>
      <c r="B19" s="15"/>
      <c r="C19" s="11"/>
      <c r="D19" s="7" t="s">
        <v>31</v>
      </c>
      <c r="E19" s="52" t="s">
        <v>44</v>
      </c>
      <c r="F19" s="59">
        <v>50</v>
      </c>
      <c r="G19" s="59">
        <v>4</v>
      </c>
      <c r="H19" s="59">
        <v>1</v>
      </c>
      <c r="I19" s="60">
        <v>26</v>
      </c>
      <c r="J19" s="59">
        <v>131</v>
      </c>
      <c r="K19" s="53"/>
      <c r="L19" s="61">
        <v>5</v>
      </c>
    </row>
    <row r="20" spans="1:12" ht="15">
      <c r="A20" s="23"/>
      <c r="B20" s="15"/>
      <c r="C20" s="11"/>
      <c r="D20" s="7" t="s">
        <v>32</v>
      </c>
      <c r="E20" s="52" t="s">
        <v>52</v>
      </c>
      <c r="F20" s="59">
        <v>30</v>
      </c>
      <c r="G20" s="59">
        <v>1.32</v>
      </c>
      <c r="H20" s="59">
        <v>0.24</v>
      </c>
      <c r="I20" s="60">
        <v>7.92</v>
      </c>
      <c r="J20" s="59">
        <v>39.6</v>
      </c>
      <c r="K20" s="53"/>
      <c r="L20" s="61">
        <v>4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53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3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38.32</v>
      </c>
      <c r="H23" s="19">
        <f>SUM(H14:H22)</f>
        <v>29.24</v>
      </c>
      <c r="I23" s="19">
        <f>SUM(I14:I22)</f>
        <v>134.91999999999999</v>
      </c>
      <c r="J23" s="19">
        <f>SUM(J14:J22)</f>
        <v>887.6</v>
      </c>
      <c r="K23" s="54"/>
      <c r="L23" s="19">
        <f>SUM(L14:L22)</f>
        <v>137.68</v>
      </c>
    </row>
    <row r="24" spans="1:12" ht="15">
      <c r="A24" s="28">
        <f>A6</f>
        <v>1</v>
      </c>
      <c r="B24" s="29">
        <f>B6</f>
        <v>1</v>
      </c>
      <c r="C24" s="76" t="s">
        <v>4</v>
      </c>
      <c r="D24" s="77"/>
      <c r="E24" s="30"/>
      <c r="F24" s="31">
        <f>F13+F23</f>
        <v>1260</v>
      </c>
      <c r="G24" s="31">
        <f>G13+G23</f>
        <v>54.57</v>
      </c>
      <c r="H24" s="31">
        <f>H13+H23</f>
        <v>43.07</v>
      </c>
      <c r="I24" s="31">
        <f>I13+I23</f>
        <v>209.22999999999996</v>
      </c>
      <c r="J24" s="31">
        <f>J13+J23</f>
        <v>1236.4000000000001</v>
      </c>
      <c r="K24" s="55"/>
      <c r="L24" s="31">
        <f>L13+L23</f>
        <v>236.1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7" t="s">
        <v>57</v>
      </c>
      <c r="F25" s="48">
        <v>90</v>
      </c>
      <c r="G25" s="48">
        <v>16</v>
      </c>
      <c r="H25" s="48">
        <v>13</v>
      </c>
      <c r="I25" s="50">
        <v>13</v>
      </c>
      <c r="J25" s="48">
        <v>237</v>
      </c>
      <c r="K25" s="56" t="s">
        <v>61</v>
      </c>
      <c r="L25" s="49">
        <v>72.39</v>
      </c>
    </row>
    <row r="26" spans="1:12" ht="15">
      <c r="A26" s="14"/>
      <c r="B26" s="15"/>
      <c r="C26" s="11"/>
      <c r="D26" s="6"/>
      <c r="E26" s="52" t="s">
        <v>59</v>
      </c>
      <c r="F26" s="59">
        <v>150</v>
      </c>
      <c r="G26" s="59">
        <v>7.36</v>
      </c>
      <c r="H26" s="59">
        <v>6</v>
      </c>
      <c r="I26" s="60">
        <v>35</v>
      </c>
      <c r="J26" s="59">
        <v>168.45</v>
      </c>
      <c r="K26" s="53" t="s">
        <v>60</v>
      </c>
      <c r="L26" s="61">
        <v>6.1</v>
      </c>
    </row>
    <row r="27" spans="1:12" ht="15">
      <c r="A27" s="14"/>
      <c r="B27" s="15"/>
      <c r="C27" s="11"/>
      <c r="D27" s="7" t="s">
        <v>22</v>
      </c>
      <c r="E27" s="52" t="s">
        <v>58</v>
      </c>
      <c r="F27" s="59">
        <v>200</v>
      </c>
      <c r="G27" s="59">
        <v>0</v>
      </c>
      <c r="H27" s="59">
        <v>0</v>
      </c>
      <c r="I27" s="60">
        <v>14</v>
      </c>
      <c r="J27" s="59">
        <v>28</v>
      </c>
      <c r="K27" s="53" t="s">
        <v>62</v>
      </c>
      <c r="L27" s="61">
        <v>5</v>
      </c>
    </row>
    <row r="28" spans="1:12" ht="15">
      <c r="A28" s="14"/>
      <c r="B28" s="15"/>
      <c r="C28" s="11"/>
      <c r="D28" s="7" t="s">
        <v>23</v>
      </c>
      <c r="E28" s="52" t="s">
        <v>44</v>
      </c>
      <c r="F28" s="59">
        <v>50</v>
      </c>
      <c r="G28" s="59">
        <v>3.75</v>
      </c>
      <c r="H28" s="59">
        <v>1.45</v>
      </c>
      <c r="I28" s="60">
        <v>25.7</v>
      </c>
      <c r="J28" s="59">
        <v>131</v>
      </c>
      <c r="K28" s="53"/>
      <c r="L28" s="61">
        <v>14.93</v>
      </c>
    </row>
    <row r="29" spans="1:12" ht="15">
      <c r="A29" s="14"/>
      <c r="B29" s="15"/>
      <c r="C29" s="11"/>
      <c r="D29" s="7" t="s">
        <v>24</v>
      </c>
      <c r="K29" s="53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3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3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>SUM(G25:G31)</f>
        <v>27.11</v>
      </c>
      <c r="H32" s="19">
        <f>SUM(H25:H31)</f>
        <v>20.45</v>
      </c>
      <c r="I32" s="19">
        <f>SUM(I25:I31)</f>
        <v>87.7</v>
      </c>
      <c r="J32" s="19">
        <f>SUM(J25:J31)</f>
        <v>564.45000000000005</v>
      </c>
      <c r="K32" s="54"/>
      <c r="L32" s="74">
        <f>L25+L26++L27+L28</f>
        <v>98.419999999999987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3"/>
      <c r="L33" s="40"/>
    </row>
    <row r="34" spans="1:12" ht="15">
      <c r="A34" s="14"/>
      <c r="B34" s="15"/>
      <c r="C34" s="11"/>
      <c r="D34" s="7" t="s">
        <v>27</v>
      </c>
      <c r="E34" s="52" t="s">
        <v>63</v>
      </c>
      <c r="F34" s="59">
        <v>250</v>
      </c>
      <c r="G34" s="59">
        <v>5</v>
      </c>
      <c r="H34" s="59">
        <v>5</v>
      </c>
      <c r="I34" s="60">
        <v>16</v>
      </c>
      <c r="J34" s="59">
        <v>135</v>
      </c>
      <c r="K34" s="53" t="s">
        <v>66</v>
      </c>
      <c r="L34" s="61">
        <v>26.5</v>
      </c>
    </row>
    <row r="35" spans="1:12" ht="15">
      <c r="A35" s="14"/>
      <c r="B35" s="15"/>
      <c r="C35" s="11"/>
      <c r="D35" s="7" t="s">
        <v>28</v>
      </c>
      <c r="E35" s="52" t="s">
        <v>64</v>
      </c>
      <c r="F35" s="59">
        <v>210</v>
      </c>
      <c r="G35" s="59">
        <v>13</v>
      </c>
      <c r="H35" s="59">
        <v>11</v>
      </c>
      <c r="I35" s="60">
        <v>8</v>
      </c>
      <c r="J35" s="59">
        <v>184</v>
      </c>
      <c r="K35" s="53" t="s">
        <v>67</v>
      </c>
      <c r="L35" s="61">
        <v>95.45</v>
      </c>
    </row>
    <row r="36" spans="1:12" ht="15">
      <c r="A36" s="14"/>
      <c r="B36" s="15"/>
      <c r="C36" s="11"/>
      <c r="D36" s="7" t="s">
        <v>29</v>
      </c>
      <c r="E36" s="52"/>
      <c r="F36" s="59"/>
      <c r="G36" s="59"/>
      <c r="H36" s="59"/>
      <c r="I36" s="60"/>
      <c r="J36" s="59"/>
      <c r="K36" s="53"/>
      <c r="L36" s="61"/>
    </row>
    <row r="37" spans="1:12" ht="15">
      <c r="A37" s="14"/>
      <c r="B37" s="15"/>
      <c r="C37" s="11"/>
      <c r="D37" s="7" t="s">
        <v>30</v>
      </c>
      <c r="E37" s="52" t="s">
        <v>65</v>
      </c>
      <c r="F37" s="59">
        <v>200</v>
      </c>
      <c r="G37" s="59">
        <v>0</v>
      </c>
      <c r="H37" s="59">
        <v>0</v>
      </c>
      <c r="I37" s="60">
        <v>18</v>
      </c>
      <c r="J37" s="59">
        <v>75</v>
      </c>
      <c r="K37" s="53" t="s">
        <v>68</v>
      </c>
      <c r="L37" s="61">
        <v>6.73</v>
      </c>
    </row>
    <row r="38" spans="1:12" ht="15">
      <c r="A38" s="14"/>
      <c r="B38" s="15"/>
      <c r="C38" s="11"/>
      <c r="D38" s="7" t="s">
        <v>31</v>
      </c>
      <c r="E38" s="52" t="s">
        <v>44</v>
      </c>
      <c r="F38" s="59">
        <v>50</v>
      </c>
      <c r="G38" s="59">
        <v>3.8</v>
      </c>
      <c r="H38" s="59">
        <v>1</v>
      </c>
      <c r="I38" s="60">
        <v>26</v>
      </c>
      <c r="J38" s="59">
        <v>131</v>
      </c>
      <c r="K38" s="53"/>
      <c r="L38" s="61">
        <v>5</v>
      </c>
    </row>
    <row r="39" spans="1:12" ht="15">
      <c r="A39" s="14"/>
      <c r="B39" s="15"/>
      <c r="C39" s="11"/>
      <c r="D39" s="7" t="s">
        <v>32</v>
      </c>
      <c r="E39" s="52" t="s">
        <v>52</v>
      </c>
      <c r="F39" s="59">
        <v>30</v>
      </c>
      <c r="G39" s="59">
        <v>1.32</v>
      </c>
      <c r="H39" s="59">
        <v>0.24</v>
      </c>
      <c r="I39" s="60">
        <v>7.92</v>
      </c>
      <c r="J39" s="59">
        <v>39.6</v>
      </c>
      <c r="K39" s="53"/>
      <c r="L39" s="61">
        <v>4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53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53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>SUM(G33:G41)</f>
        <v>23.12</v>
      </c>
      <c r="H42" s="19">
        <f>SUM(H33:H41)</f>
        <v>17.239999999999998</v>
      </c>
      <c r="I42" s="19">
        <f>SUM(I33:I41)</f>
        <v>75.92</v>
      </c>
      <c r="J42" s="19">
        <f>SUM(J33:J41)</f>
        <v>564.6</v>
      </c>
      <c r="K42" s="54"/>
      <c r="L42" s="19">
        <f>SUM(L33:L41)</f>
        <v>137.68</v>
      </c>
    </row>
    <row r="43" spans="1:12" ht="15.75" customHeight="1">
      <c r="A43" s="32">
        <f>A25</f>
        <v>1</v>
      </c>
      <c r="B43" s="32">
        <f>B25</f>
        <v>2</v>
      </c>
      <c r="C43" s="76" t="s">
        <v>4</v>
      </c>
      <c r="D43" s="77"/>
      <c r="E43" s="30"/>
      <c r="F43" s="31">
        <f>F32+F42</f>
        <v>1230</v>
      </c>
      <c r="G43" s="31">
        <f>G32+G42</f>
        <v>50.230000000000004</v>
      </c>
      <c r="H43" s="31">
        <f>H32+H42</f>
        <v>37.69</v>
      </c>
      <c r="I43" s="31">
        <f>I32+I42</f>
        <v>163.62</v>
      </c>
      <c r="J43" s="31">
        <f>J32+J42</f>
        <v>1129.0500000000002</v>
      </c>
      <c r="K43" s="55"/>
      <c r="L43" s="31">
        <f>L32+L42</f>
        <v>236.1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7" t="s">
        <v>69</v>
      </c>
      <c r="F44" s="48">
        <v>160</v>
      </c>
      <c r="G44" s="48">
        <v>33.450000000000003</v>
      </c>
      <c r="H44" s="48">
        <v>29.48</v>
      </c>
      <c r="I44" s="50">
        <v>39.369999999999997</v>
      </c>
      <c r="J44" s="48">
        <v>334.9</v>
      </c>
      <c r="K44" s="56" t="s">
        <v>72</v>
      </c>
      <c r="L44" s="49">
        <v>60.41</v>
      </c>
    </row>
    <row r="45" spans="1:12" ht="15">
      <c r="A45" s="23"/>
      <c r="B45" s="15"/>
      <c r="C45" s="11"/>
      <c r="D45" s="6"/>
      <c r="K45" s="53"/>
    </row>
    <row r="46" spans="1:12" ht="15">
      <c r="A46" s="23"/>
      <c r="B46" s="15"/>
      <c r="C46" s="11"/>
      <c r="D46" s="7" t="s">
        <v>22</v>
      </c>
      <c r="E46" s="52" t="s">
        <v>58</v>
      </c>
      <c r="F46" s="59">
        <v>200</v>
      </c>
      <c r="G46" s="59">
        <v>0.2</v>
      </c>
      <c r="H46" s="59">
        <v>0</v>
      </c>
      <c r="I46" s="60">
        <v>14</v>
      </c>
      <c r="J46" s="59">
        <v>28</v>
      </c>
      <c r="K46" s="53" t="s">
        <v>62</v>
      </c>
      <c r="L46" s="2">
        <v>6.1</v>
      </c>
    </row>
    <row r="47" spans="1:12" ht="15">
      <c r="A47" s="23"/>
      <c r="B47" s="15"/>
      <c r="C47" s="11"/>
      <c r="D47" s="7" t="s">
        <v>23</v>
      </c>
      <c r="E47" s="52" t="s">
        <v>44</v>
      </c>
      <c r="F47" s="59">
        <v>50</v>
      </c>
      <c r="G47" s="59">
        <v>3.75</v>
      </c>
      <c r="H47" s="59">
        <v>1.45</v>
      </c>
      <c r="I47" s="60">
        <v>25.7</v>
      </c>
      <c r="J47" s="59">
        <v>131</v>
      </c>
      <c r="K47" s="53"/>
      <c r="L47" s="61">
        <v>5</v>
      </c>
    </row>
    <row r="48" spans="1:12" ht="15">
      <c r="A48" s="23"/>
      <c r="B48" s="15"/>
      <c r="C48" s="11"/>
      <c r="D48" s="7" t="s">
        <v>24</v>
      </c>
      <c r="K48" s="53"/>
    </row>
    <row r="49" spans="1:12" ht="15">
      <c r="A49" s="23"/>
      <c r="B49" s="15"/>
      <c r="C49" s="11"/>
      <c r="D49" s="6"/>
      <c r="E49" s="58" t="s">
        <v>71</v>
      </c>
      <c r="F49" s="62">
        <v>15</v>
      </c>
      <c r="G49" s="62">
        <v>12</v>
      </c>
      <c r="H49" s="62">
        <v>1</v>
      </c>
      <c r="I49" s="63">
        <v>0</v>
      </c>
      <c r="J49" s="62">
        <v>84</v>
      </c>
      <c r="K49" s="53"/>
      <c r="L49" s="2">
        <v>5.62</v>
      </c>
    </row>
    <row r="50" spans="1:12" ht="15">
      <c r="A50" s="23"/>
      <c r="B50" s="15"/>
      <c r="C50" s="11"/>
      <c r="D50" s="6"/>
      <c r="E50" s="52" t="s">
        <v>70</v>
      </c>
      <c r="F50" s="59">
        <v>30</v>
      </c>
      <c r="G50" s="59">
        <v>5</v>
      </c>
      <c r="H50" s="59">
        <v>6</v>
      </c>
      <c r="I50" s="60">
        <v>1</v>
      </c>
      <c r="J50" s="59">
        <v>73</v>
      </c>
      <c r="K50" s="53"/>
      <c r="L50" s="61">
        <v>21.29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>SUM(G44:G50)</f>
        <v>54.400000000000006</v>
      </c>
      <c r="H51" s="19">
        <f>SUM(H44:H50)</f>
        <v>37.93</v>
      </c>
      <c r="I51" s="19">
        <f>SUM(I44:I50)</f>
        <v>80.069999999999993</v>
      </c>
      <c r="J51" s="19">
        <f>SUM(J44:J50)</f>
        <v>650.9</v>
      </c>
      <c r="K51" s="54"/>
      <c r="L51" s="74">
        <f>L44+L46+L47+L49+L50</f>
        <v>98.419999999999987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53"/>
      <c r="L52" s="40"/>
    </row>
    <row r="53" spans="1:12" ht="15">
      <c r="A53" s="23"/>
      <c r="B53" s="15"/>
      <c r="C53" s="11"/>
      <c r="D53" s="7" t="s">
        <v>27</v>
      </c>
      <c r="E53" s="52" t="s">
        <v>73</v>
      </c>
      <c r="F53" s="59">
        <v>200</v>
      </c>
      <c r="G53" s="59">
        <v>5.82</v>
      </c>
      <c r="H53" s="59">
        <v>8.5299999999999994</v>
      </c>
      <c r="I53" s="60">
        <v>6.35</v>
      </c>
      <c r="J53" s="59">
        <v>127.34</v>
      </c>
      <c r="K53" s="53" t="s">
        <v>77</v>
      </c>
      <c r="L53" s="61">
        <v>24.38</v>
      </c>
    </row>
    <row r="54" spans="1:12" ht="15">
      <c r="A54" s="23"/>
      <c r="B54" s="15"/>
      <c r="C54" s="11"/>
      <c r="D54" s="7" t="s">
        <v>28</v>
      </c>
      <c r="E54" s="52" t="s">
        <v>74</v>
      </c>
      <c r="F54" s="59">
        <v>90</v>
      </c>
      <c r="G54" s="59">
        <v>17</v>
      </c>
      <c r="H54" s="59">
        <v>1</v>
      </c>
      <c r="I54" s="60">
        <v>0</v>
      </c>
      <c r="J54" s="59">
        <v>75</v>
      </c>
      <c r="K54" s="53" t="s">
        <v>78</v>
      </c>
      <c r="L54" s="61">
        <v>66.5</v>
      </c>
    </row>
    <row r="55" spans="1:12" ht="15">
      <c r="A55" s="23"/>
      <c r="B55" s="15"/>
      <c r="C55" s="11"/>
      <c r="D55" s="7" t="s">
        <v>29</v>
      </c>
      <c r="E55" s="52" t="s">
        <v>75</v>
      </c>
      <c r="F55" s="59">
        <v>150</v>
      </c>
      <c r="G55" s="59">
        <v>3.92</v>
      </c>
      <c r="H55" s="59">
        <v>8.64</v>
      </c>
      <c r="I55" s="60">
        <v>46.03</v>
      </c>
      <c r="J55" s="59">
        <v>284.7</v>
      </c>
      <c r="K55" s="53"/>
      <c r="L55" s="61">
        <v>22.1</v>
      </c>
    </row>
    <row r="56" spans="1:12" ht="15">
      <c r="A56" s="23"/>
      <c r="B56" s="15"/>
      <c r="C56" s="11"/>
      <c r="D56" s="7" t="s">
        <v>30</v>
      </c>
      <c r="E56" s="52" t="s">
        <v>76</v>
      </c>
      <c r="F56" s="59">
        <v>200</v>
      </c>
      <c r="G56" s="59">
        <v>0</v>
      </c>
      <c r="H56" s="59">
        <v>0</v>
      </c>
      <c r="I56" s="60">
        <v>18</v>
      </c>
      <c r="J56" s="59">
        <v>72</v>
      </c>
      <c r="K56" s="53" t="s">
        <v>68</v>
      </c>
      <c r="L56" s="61">
        <v>15.7</v>
      </c>
    </row>
    <row r="57" spans="1:12" ht="15">
      <c r="A57" s="23"/>
      <c r="B57" s="15"/>
      <c r="C57" s="11"/>
      <c r="D57" s="7" t="s">
        <v>31</v>
      </c>
      <c r="E57" s="52" t="s">
        <v>44</v>
      </c>
      <c r="F57" s="59">
        <v>50</v>
      </c>
      <c r="G57" s="59">
        <v>3.8</v>
      </c>
      <c r="H57" s="59">
        <v>1</v>
      </c>
      <c r="I57" s="60">
        <v>26</v>
      </c>
      <c r="J57" s="59">
        <v>131</v>
      </c>
      <c r="K57" s="53"/>
      <c r="L57" s="61">
        <v>5</v>
      </c>
    </row>
    <row r="58" spans="1:12" ht="15">
      <c r="A58" s="23"/>
      <c r="B58" s="15"/>
      <c r="C58" s="11"/>
      <c r="D58" s="7" t="s">
        <v>32</v>
      </c>
      <c r="E58" s="52" t="s">
        <v>52</v>
      </c>
      <c r="F58" s="59">
        <v>30</v>
      </c>
      <c r="G58" s="59">
        <v>1.32</v>
      </c>
      <c r="H58" s="59">
        <v>0.24</v>
      </c>
      <c r="I58" s="60">
        <v>7.92</v>
      </c>
      <c r="J58" s="59">
        <v>39.6</v>
      </c>
      <c r="K58" s="53"/>
      <c r="L58" s="61">
        <v>4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53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53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>SUM(G52:G60)</f>
        <v>31.860000000000003</v>
      </c>
      <c r="H61" s="19">
        <f>SUM(H52:H60)</f>
        <v>19.41</v>
      </c>
      <c r="I61" s="19">
        <f>SUM(I52:I60)</f>
        <v>104.3</v>
      </c>
      <c r="J61" s="19">
        <f>SUM(J52:J60)</f>
        <v>729.64</v>
      </c>
      <c r="K61" s="54"/>
      <c r="L61" s="19">
        <f>SUM(L52:L60)</f>
        <v>137.67999999999998</v>
      </c>
    </row>
    <row r="62" spans="1:12" ht="15.75" customHeight="1" thickBot="1">
      <c r="A62" s="28">
        <f>A44</f>
        <v>1</v>
      </c>
      <c r="B62" s="29">
        <f>B44</f>
        <v>3</v>
      </c>
      <c r="C62" s="76" t="s">
        <v>4</v>
      </c>
      <c r="D62" s="77"/>
      <c r="E62" s="30"/>
      <c r="F62" s="31">
        <f>F51+F61</f>
        <v>1175</v>
      </c>
      <c r="G62" s="31">
        <f>G51+G61</f>
        <v>86.26</v>
      </c>
      <c r="H62" s="31">
        <f>H51+H61</f>
        <v>57.34</v>
      </c>
      <c r="I62" s="31">
        <f>I51+I61</f>
        <v>184.37</v>
      </c>
      <c r="J62" s="31">
        <f>J51+J61</f>
        <v>1380.54</v>
      </c>
      <c r="K62" s="55"/>
      <c r="L62" s="31">
        <f>L51+L61</f>
        <v>236.09999999999997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7" t="s">
        <v>79</v>
      </c>
      <c r="F63" s="48">
        <v>90</v>
      </c>
      <c r="G63" s="48">
        <v>21</v>
      </c>
      <c r="H63" s="48">
        <v>20</v>
      </c>
      <c r="I63" s="50">
        <v>0</v>
      </c>
      <c r="J63" s="48">
        <v>267</v>
      </c>
      <c r="K63" s="56" t="s">
        <v>82</v>
      </c>
      <c r="L63" s="49">
        <v>58.17</v>
      </c>
    </row>
    <row r="64" spans="1:12" ht="15">
      <c r="A64" s="23"/>
      <c r="B64" s="15"/>
      <c r="C64" s="11"/>
      <c r="D64" s="6"/>
      <c r="E64" s="52" t="s">
        <v>80</v>
      </c>
      <c r="F64" s="59">
        <v>150</v>
      </c>
      <c r="G64" s="59">
        <v>53</v>
      </c>
      <c r="H64" s="59">
        <v>4</v>
      </c>
      <c r="I64" s="60">
        <v>32</v>
      </c>
      <c r="J64" s="59">
        <v>185</v>
      </c>
      <c r="K64" s="53" t="s">
        <v>60</v>
      </c>
      <c r="L64" s="61">
        <v>9.6999999999999993</v>
      </c>
    </row>
    <row r="65" spans="1:12" ht="15.75" thickBot="1">
      <c r="A65" s="23"/>
      <c r="B65" s="15"/>
      <c r="C65" s="11"/>
      <c r="D65" s="7" t="s">
        <v>22</v>
      </c>
      <c r="E65" s="65" t="s">
        <v>42</v>
      </c>
      <c r="F65" s="67">
        <v>200</v>
      </c>
      <c r="G65" s="67">
        <v>0</v>
      </c>
      <c r="H65" s="67">
        <v>0</v>
      </c>
      <c r="I65" s="68">
        <v>14</v>
      </c>
      <c r="J65" s="67">
        <v>28</v>
      </c>
      <c r="K65" s="53" t="s">
        <v>62</v>
      </c>
      <c r="L65" s="69">
        <v>5</v>
      </c>
    </row>
    <row r="66" spans="1:12" ht="15">
      <c r="A66" s="23"/>
      <c r="B66" s="15"/>
      <c r="C66" s="11"/>
      <c r="D66" s="7" t="s">
        <v>23</v>
      </c>
      <c r="E66" s="52" t="s">
        <v>44</v>
      </c>
      <c r="F66" s="59">
        <v>50</v>
      </c>
      <c r="G66" s="59">
        <v>3.75</v>
      </c>
      <c r="H66" s="59">
        <v>1.45</v>
      </c>
      <c r="I66" s="60">
        <v>25.7</v>
      </c>
      <c r="J66" s="59">
        <v>131</v>
      </c>
      <c r="K66" s="53"/>
      <c r="L66" s="61">
        <v>21.55</v>
      </c>
    </row>
    <row r="67" spans="1:12" ht="15">
      <c r="A67" s="23"/>
      <c r="B67" s="15"/>
      <c r="C67" s="11"/>
      <c r="D67" s="7" t="s">
        <v>24</v>
      </c>
      <c r="K67" s="53"/>
    </row>
    <row r="68" spans="1:12" ht="15">
      <c r="A68" s="23"/>
      <c r="B68" s="15"/>
      <c r="C68" s="11"/>
      <c r="D68" s="6"/>
      <c r="E68" s="66" t="s">
        <v>81</v>
      </c>
      <c r="F68" s="66">
        <v>20</v>
      </c>
      <c r="G68" s="40"/>
      <c r="H68" s="40"/>
      <c r="I68" s="40"/>
      <c r="J68" s="40"/>
      <c r="K68" s="53"/>
      <c r="L68" s="6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53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77.75</v>
      </c>
      <c r="H70" s="19">
        <f>SUM(H63:H69)</f>
        <v>25.45</v>
      </c>
      <c r="I70" s="19">
        <f>SUM(I63:I69)</f>
        <v>71.7</v>
      </c>
      <c r="J70" s="19">
        <f>SUM(J63:J69)</f>
        <v>611</v>
      </c>
      <c r="K70" s="54"/>
      <c r="L70" s="74">
        <f>L63+L64+L65+L66</f>
        <v>94.42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53"/>
      <c r="L71" s="40"/>
    </row>
    <row r="72" spans="1:12" ht="15">
      <c r="A72" s="23"/>
      <c r="B72" s="15"/>
      <c r="C72" s="11"/>
      <c r="D72" s="7" t="s">
        <v>27</v>
      </c>
      <c r="E72" s="52" t="s">
        <v>83</v>
      </c>
      <c r="F72" s="59">
        <v>250</v>
      </c>
      <c r="G72" s="59">
        <v>2.69</v>
      </c>
      <c r="H72" s="59">
        <v>2.84</v>
      </c>
      <c r="I72" s="60">
        <v>17.14</v>
      </c>
      <c r="J72" s="59">
        <v>104.75</v>
      </c>
      <c r="K72" s="53" t="s">
        <v>86</v>
      </c>
      <c r="L72" s="61">
        <v>25.03</v>
      </c>
    </row>
    <row r="73" spans="1:12" ht="15">
      <c r="A73" s="23"/>
      <c r="B73" s="15"/>
      <c r="C73" s="11"/>
      <c r="D73" s="7" t="s">
        <v>28</v>
      </c>
      <c r="E73" s="52" t="s">
        <v>84</v>
      </c>
      <c r="F73" s="59">
        <v>265</v>
      </c>
      <c r="G73" s="59">
        <v>25.6</v>
      </c>
      <c r="H73" s="59">
        <v>29.33</v>
      </c>
      <c r="I73" s="60">
        <v>34.6</v>
      </c>
      <c r="J73" s="59">
        <v>381.05</v>
      </c>
      <c r="K73" s="53" t="s">
        <v>87</v>
      </c>
      <c r="L73" s="61">
        <v>91.25</v>
      </c>
    </row>
    <row r="74" spans="1:12" ht="15">
      <c r="A74" s="23"/>
      <c r="B74" s="15"/>
      <c r="C74" s="11"/>
      <c r="D74" s="7" t="s">
        <v>29</v>
      </c>
      <c r="E74" s="52"/>
      <c r="F74" s="59"/>
      <c r="G74" s="59"/>
      <c r="H74" s="59"/>
      <c r="I74" s="60"/>
      <c r="J74" s="59"/>
      <c r="K74" s="53"/>
      <c r="L74" s="61"/>
    </row>
    <row r="75" spans="1:12" ht="15">
      <c r="A75" s="23"/>
      <c r="B75" s="15"/>
      <c r="C75" s="11"/>
      <c r="D75" s="7" t="s">
        <v>30</v>
      </c>
      <c r="E75" s="52" t="s">
        <v>85</v>
      </c>
      <c r="F75" s="59">
        <v>200</v>
      </c>
      <c r="G75" s="59">
        <v>3</v>
      </c>
      <c r="H75" s="59">
        <v>3</v>
      </c>
      <c r="I75" s="60">
        <v>13</v>
      </c>
      <c r="J75" s="59">
        <v>91</v>
      </c>
      <c r="K75" s="53" t="s">
        <v>88</v>
      </c>
      <c r="L75" s="61">
        <v>12.4</v>
      </c>
    </row>
    <row r="76" spans="1:12" ht="15">
      <c r="A76" s="23"/>
      <c r="B76" s="15"/>
      <c r="C76" s="11"/>
      <c r="D76" s="7" t="s">
        <v>31</v>
      </c>
      <c r="E76" s="52" t="s">
        <v>44</v>
      </c>
      <c r="F76" s="59">
        <v>50</v>
      </c>
      <c r="G76" s="59">
        <v>3.8</v>
      </c>
      <c r="H76" s="59">
        <v>1</v>
      </c>
      <c r="I76" s="60">
        <v>26</v>
      </c>
      <c r="J76" s="59">
        <v>131</v>
      </c>
      <c r="K76" s="53"/>
      <c r="L76" s="61">
        <v>5</v>
      </c>
    </row>
    <row r="77" spans="1:12" ht="15">
      <c r="A77" s="23"/>
      <c r="B77" s="15"/>
      <c r="C77" s="11"/>
      <c r="D77" s="7" t="s">
        <v>32</v>
      </c>
      <c r="E77" s="52" t="s">
        <v>52</v>
      </c>
      <c r="F77" s="59">
        <v>30</v>
      </c>
      <c r="G77" s="59">
        <v>1.32</v>
      </c>
      <c r="H77" s="59">
        <v>0.24</v>
      </c>
      <c r="I77" s="60">
        <v>7.92</v>
      </c>
      <c r="J77" s="59">
        <v>39.6</v>
      </c>
      <c r="K77" s="53"/>
      <c r="L77" s="61">
        <v>4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53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53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36.410000000000004</v>
      </c>
      <c r="H80" s="19">
        <f>SUM(H71:H79)</f>
        <v>36.410000000000004</v>
      </c>
      <c r="I80" s="19">
        <f>SUM(I71:I79)</f>
        <v>98.660000000000011</v>
      </c>
      <c r="J80" s="19">
        <f>SUM(J71:J79)</f>
        <v>747.4</v>
      </c>
      <c r="K80" s="54"/>
      <c r="L80" s="19">
        <f>SUM(L71:L79)</f>
        <v>137.68</v>
      </c>
    </row>
    <row r="81" spans="1:12" ht="15.75" customHeight="1">
      <c r="A81" s="28">
        <f>A63</f>
        <v>1</v>
      </c>
      <c r="B81" s="29">
        <f>B63</f>
        <v>4</v>
      </c>
      <c r="C81" s="76" t="s">
        <v>4</v>
      </c>
      <c r="D81" s="77"/>
      <c r="E81" s="30"/>
      <c r="F81" s="31">
        <f>F70+F80</f>
        <v>1305</v>
      </c>
      <c r="G81" s="31">
        <f>G70+G80</f>
        <v>114.16</v>
      </c>
      <c r="H81" s="31">
        <f>H70+H80</f>
        <v>61.86</v>
      </c>
      <c r="I81" s="31">
        <f>I70+I80</f>
        <v>170.36</v>
      </c>
      <c r="J81" s="31">
        <f>J70+J80</f>
        <v>1358.4</v>
      </c>
      <c r="K81" s="55"/>
      <c r="L81" s="31">
        <f>L70+L80</f>
        <v>232.10000000000002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7" t="s">
        <v>89</v>
      </c>
      <c r="F82" s="48">
        <v>140</v>
      </c>
      <c r="G82" s="48">
        <v>17</v>
      </c>
      <c r="H82" s="48">
        <v>22</v>
      </c>
      <c r="I82" s="50">
        <v>3</v>
      </c>
      <c r="J82" s="48">
        <v>279</v>
      </c>
      <c r="K82" s="56" t="s">
        <v>90</v>
      </c>
      <c r="L82" s="49">
        <v>67.03</v>
      </c>
    </row>
    <row r="83" spans="1:12" ht="15">
      <c r="A83" s="23"/>
      <c r="B83" s="15"/>
      <c r="C83" s="11"/>
      <c r="D83" s="6"/>
      <c r="K83" s="53"/>
    </row>
    <row r="84" spans="1:12" ht="15">
      <c r="A84" s="23"/>
      <c r="B84" s="15"/>
      <c r="C84" s="11"/>
      <c r="D84" s="7" t="s">
        <v>22</v>
      </c>
      <c r="E84" s="52" t="s">
        <v>58</v>
      </c>
      <c r="F84" s="59">
        <v>200</v>
      </c>
      <c r="G84" s="59">
        <v>1</v>
      </c>
      <c r="H84" s="59">
        <v>0</v>
      </c>
      <c r="I84" s="60">
        <v>20</v>
      </c>
      <c r="J84" s="59">
        <v>86</v>
      </c>
      <c r="K84" s="53" t="s">
        <v>62</v>
      </c>
      <c r="L84" s="2">
        <v>5.0999999999999996</v>
      </c>
    </row>
    <row r="85" spans="1:12" ht="15">
      <c r="A85" s="23"/>
      <c r="B85" s="15"/>
      <c r="C85" s="11"/>
      <c r="D85" s="7" t="s">
        <v>23</v>
      </c>
      <c r="E85" s="52" t="s">
        <v>44</v>
      </c>
      <c r="F85" s="59">
        <v>50</v>
      </c>
      <c r="G85" s="59">
        <v>3.75</v>
      </c>
      <c r="H85" s="59">
        <v>1.45</v>
      </c>
      <c r="I85" s="60">
        <v>25.7</v>
      </c>
      <c r="J85" s="59">
        <v>131</v>
      </c>
      <c r="K85" s="53"/>
      <c r="L85" s="2">
        <v>5</v>
      </c>
    </row>
    <row r="86" spans="1:12" ht="15">
      <c r="A86" s="23"/>
      <c r="B86" s="15"/>
      <c r="C86" s="11"/>
      <c r="D86" s="7" t="s">
        <v>24</v>
      </c>
      <c r="K86" s="53"/>
    </row>
    <row r="87" spans="1:12" ht="15">
      <c r="A87" s="23"/>
      <c r="B87" s="15"/>
      <c r="C87" s="11"/>
      <c r="D87" s="6"/>
      <c r="E87" s="52" t="s">
        <v>70</v>
      </c>
      <c r="F87" s="59">
        <v>30</v>
      </c>
      <c r="G87" s="59">
        <v>1</v>
      </c>
      <c r="H87" s="59">
        <v>0</v>
      </c>
      <c r="I87" s="60">
        <v>8</v>
      </c>
      <c r="J87" s="59">
        <v>40</v>
      </c>
      <c r="K87" s="53"/>
      <c r="L87" s="61">
        <v>21.29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53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>SUM(G82:G88)</f>
        <v>22.75</v>
      </c>
      <c r="H89" s="19">
        <f>SUM(H82:H88)</f>
        <v>23.45</v>
      </c>
      <c r="I89" s="19">
        <f>SUM(I82:I88)</f>
        <v>56.7</v>
      </c>
      <c r="J89" s="19">
        <f>SUM(J82:J88)</f>
        <v>536</v>
      </c>
      <c r="K89" s="54"/>
      <c r="L89" s="74">
        <f>L82+L84+L85+L87</f>
        <v>98.419999999999987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53"/>
      <c r="L90" s="40"/>
    </row>
    <row r="91" spans="1:12" ht="15">
      <c r="A91" s="23"/>
      <c r="B91" s="15"/>
      <c r="C91" s="11"/>
      <c r="D91" s="7" t="s">
        <v>27</v>
      </c>
      <c r="E91" s="52" t="s">
        <v>91</v>
      </c>
      <c r="F91" s="59">
        <v>200</v>
      </c>
      <c r="G91" s="59">
        <v>2</v>
      </c>
      <c r="H91" s="59">
        <v>5</v>
      </c>
      <c r="I91" s="60">
        <v>8</v>
      </c>
      <c r="J91" s="59">
        <v>85</v>
      </c>
      <c r="K91" s="53" t="s">
        <v>94</v>
      </c>
      <c r="L91" s="61">
        <v>24.5</v>
      </c>
    </row>
    <row r="92" spans="1:12" ht="15">
      <c r="A92" s="23"/>
      <c r="B92" s="15"/>
      <c r="C92" s="11"/>
      <c r="D92" s="7" t="s">
        <v>28</v>
      </c>
      <c r="E92" s="52" t="s">
        <v>92</v>
      </c>
      <c r="F92" s="59">
        <v>90</v>
      </c>
      <c r="G92" s="59">
        <v>12</v>
      </c>
      <c r="H92" s="59">
        <v>17</v>
      </c>
      <c r="I92" s="60">
        <v>10</v>
      </c>
      <c r="J92" s="59">
        <v>245</v>
      </c>
      <c r="K92" s="53" t="s">
        <v>61</v>
      </c>
      <c r="L92" s="61">
        <v>82.98</v>
      </c>
    </row>
    <row r="93" spans="1:12" ht="15">
      <c r="A93" s="23"/>
      <c r="B93" s="15"/>
      <c r="C93" s="11"/>
      <c r="D93" s="7" t="s">
        <v>29</v>
      </c>
      <c r="E93" s="52" t="s">
        <v>93</v>
      </c>
      <c r="F93" s="59">
        <v>155</v>
      </c>
      <c r="G93" s="59">
        <v>4</v>
      </c>
      <c r="H93" s="59">
        <v>6</v>
      </c>
      <c r="I93" s="60">
        <v>27</v>
      </c>
      <c r="J93" s="59">
        <v>177</v>
      </c>
      <c r="K93" s="53" t="s">
        <v>95</v>
      </c>
      <c r="L93" s="61">
        <v>20.100000000000001</v>
      </c>
    </row>
    <row r="94" spans="1:12" ht="15">
      <c r="A94" s="23"/>
      <c r="B94" s="15"/>
      <c r="C94" s="11"/>
      <c r="D94" s="7" t="s">
        <v>30</v>
      </c>
      <c r="E94" s="52" t="s">
        <v>58</v>
      </c>
      <c r="F94" s="59">
        <v>200</v>
      </c>
      <c r="G94" s="59">
        <v>0</v>
      </c>
      <c r="H94" s="59">
        <v>0</v>
      </c>
      <c r="I94" s="60">
        <v>14</v>
      </c>
      <c r="J94" s="59">
        <v>28</v>
      </c>
      <c r="K94" s="53" t="s">
        <v>62</v>
      </c>
      <c r="L94" s="61">
        <v>5.0999999999999996</v>
      </c>
    </row>
    <row r="95" spans="1:12" ht="15">
      <c r="A95" s="23"/>
      <c r="B95" s="15"/>
      <c r="C95" s="11"/>
      <c r="D95" s="7" t="s">
        <v>31</v>
      </c>
      <c r="E95" s="52" t="s">
        <v>44</v>
      </c>
      <c r="F95" s="59">
        <v>50</v>
      </c>
      <c r="G95" s="59">
        <v>3.75</v>
      </c>
      <c r="H95" s="59">
        <v>1.45</v>
      </c>
      <c r="I95" s="60">
        <v>25.7</v>
      </c>
      <c r="J95" s="59">
        <v>131</v>
      </c>
      <c r="K95" s="53"/>
      <c r="L95" s="61">
        <v>5</v>
      </c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53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53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53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>SUM(G90:G98)</f>
        <v>21.75</v>
      </c>
      <c r="H99" s="19">
        <f>SUM(H90:H98)</f>
        <v>29.45</v>
      </c>
      <c r="I99" s="19">
        <f>SUM(I90:I98)</f>
        <v>84.7</v>
      </c>
      <c r="J99" s="19">
        <f>SUM(J90:J98)</f>
        <v>666</v>
      </c>
      <c r="K99" s="54"/>
      <c r="L99" s="19">
        <f>SUM(L90:L98)</f>
        <v>137.68</v>
      </c>
    </row>
    <row r="100" spans="1:12" ht="15.75" customHeight="1" thickBot="1">
      <c r="A100" s="28">
        <f>A82</f>
        <v>1</v>
      </c>
      <c r="B100" s="29">
        <f>B82</f>
        <v>5</v>
      </c>
      <c r="C100" s="76" t="s">
        <v>4</v>
      </c>
      <c r="D100" s="77"/>
      <c r="E100" s="30"/>
      <c r="F100" s="31">
        <f>F89+F99</f>
        <v>1115</v>
      </c>
      <c r="G100" s="31">
        <f>G89+G99</f>
        <v>44.5</v>
      </c>
      <c r="H100" s="31">
        <f>H89+H99</f>
        <v>52.9</v>
      </c>
      <c r="I100" s="31">
        <f>I89+I99</f>
        <v>141.4</v>
      </c>
      <c r="J100" s="31">
        <f>J89+J99</f>
        <v>1202</v>
      </c>
      <c r="K100" s="55"/>
      <c r="L100" s="31">
        <f>L89+L99</f>
        <v>236.1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7" t="s">
        <v>96</v>
      </c>
      <c r="F101" s="48">
        <v>200</v>
      </c>
      <c r="G101" s="48">
        <v>7</v>
      </c>
      <c r="H101" s="48">
        <v>7</v>
      </c>
      <c r="I101" s="50">
        <v>24</v>
      </c>
      <c r="J101" s="48">
        <v>82</v>
      </c>
      <c r="K101" s="56" t="s">
        <v>100</v>
      </c>
      <c r="L101" s="49">
        <v>42.73</v>
      </c>
    </row>
    <row r="102" spans="1:12" ht="15">
      <c r="A102" s="23"/>
      <c r="B102" s="15"/>
      <c r="C102" s="11"/>
      <c r="D102" s="6"/>
      <c r="E102" s="58"/>
      <c r="F102" s="62"/>
      <c r="G102" s="62"/>
      <c r="H102" s="62"/>
      <c r="I102" s="63"/>
      <c r="J102" s="62"/>
      <c r="K102" s="53"/>
    </row>
    <row r="103" spans="1:12" ht="15">
      <c r="A103" s="23"/>
      <c r="B103" s="15"/>
      <c r="C103" s="11"/>
      <c r="D103" s="7" t="s">
        <v>22</v>
      </c>
      <c r="E103" s="52" t="s">
        <v>97</v>
      </c>
      <c r="F103" s="59">
        <v>200</v>
      </c>
      <c r="G103" s="59">
        <v>0.2</v>
      </c>
      <c r="H103" s="59">
        <v>0</v>
      </c>
      <c r="I103" s="60">
        <v>15</v>
      </c>
      <c r="J103" s="59">
        <v>28</v>
      </c>
      <c r="K103" s="53" t="s">
        <v>43</v>
      </c>
      <c r="L103" s="64">
        <v>15.9</v>
      </c>
    </row>
    <row r="104" spans="1:12" ht="15">
      <c r="A104" s="23"/>
      <c r="B104" s="15"/>
      <c r="C104" s="11"/>
      <c r="D104" s="7" t="s">
        <v>23</v>
      </c>
      <c r="E104" s="52" t="s">
        <v>44</v>
      </c>
      <c r="F104" s="59">
        <v>50</v>
      </c>
      <c r="G104" s="59">
        <v>3.75</v>
      </c>
      <c r="H104" s="59">
        <v>1.45</v>
      </c>
      <c r="I104" s="60">
        <v>25.7</v>
      </c>
      <c r="J104" s="59">
        <v>131</v>
      </c>
      <c r="K104" s="53"/>
      <c r="L104" s="2">
        <v>5</v>
      </c>
    </row>
    <row r="105" spans="1:12" ht="15">
      <c r="A105" s="23"/>
      <c r="B105" s="15"/>
      <c r="C105" s="11"/>
      <c r="D105" s="7" t="s">
        <v>24</v>
      </c>
      <c r="K105" s="53"/>
    </row>
    <row r="106" spans="1:12" ht="15.75" thickBot="1">
      <c r="A106" s="23"/>
      <c r="B106" s="15"/>
      <c r="C106" s="11"/>
      <c r="D106" s="6"/>
      <c r="E106" s="52" t="s">
        <v>98</v>
      </c>
      <c r="F106" s="59">
        <v>30</v>
      </c>
      <c r="G106" s="59">
        <v>4.6399999999999997</v>
      </c>
      <c r="H106" s="59">
        <v>5.9</v>
      </c>
      <c r="I106" s="60">
        <v>0.72</v>
      </c>
      <c r="J106" s="59">
        <v>72.8</v>
      </c>
      <c r="K106" s="53" t="s">
        <v>47</v>
      </c>
      <c r="L106" s="61">
        <v>21.29</v>
      </c>
    </row>
    <row r="107" spans="1:12" ht="15">
      <c r="A107" s="23"/>
      <c r="B107" s="15"/>
      <c r="C107" s="11"/>
      <c r="D107" s="6"/>
      <c r="E107" s="47" t="s">
        <v>99</v>
      </c>
      <c r="F107" s="48">
        <v>20</v>
      </c>
      <c r="G107" s="48">
        <v>1</v>
      </c>
      <c r="H107" s="48">
        <v>1</v>
      </c>
      <c r="I107" s="50">
        <v>0</v>
      </c>
      <c r="J107" s="48">
        <v>84</v>
      </c>
      <c r="K107" s="53"/>
      <c r="L107" s="61">
        <v>13.5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16.59</v>
      </c>
      <c r="H108" s="19">
        <f>SUM(H101:H107)</f>
        <v>15.35</v>
      </c>
      <c r="I108" s="19">
        <f>SUM(I101:I107)</f>
        <v>65.42</v>
      </c>
      <c r="J108" s="19">
        <f>SUM(J101:J107)</f>
        <v>397.8</v>
      </c>
      <c r="K108" s="54"/>
      <c r="L108" s="74">
        <f>L101+L103+L104+L106+L107</f>
        <v>98.419999999999987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53"/>
      <c r="L109" s="40"/>
    </row>
    <row r="110" spans="1:12" ht="15">
      <c r="A110" s="23"/>
      <c r="B110" s="15"/>
      <c r="C110" s="11"/>
      <c r="D110" s="7" t="s">
        <v>27</v>
      </c>
      <c r="E110" s="52" t="s">
        <v>101</v>
      </c>
      <c r="F110" s="59">
        <v>200</v>
      </c>
      <c r="G110" s="59">
        <v>6</v>
      </c>
      <c r="H110" s="59">
        <v>2</v>
      </c>
      <c r="I110" s="60">
        <v>21</v>
      </c>
      <c r="J110" s="59">
        <v>143</v>
      </c>
      <c r="K110" s="53"/>
      <c r="L110" s="61">
        <v>25.43</v>
      </c>
    </row>
    <row r="111" spans="1:12" ht="15">
      <c r="A111" s="23"/>
      <c r="B111" s="15"/>
      <c r="C111" s="11"/>
      <c r="D111" s="7" t="s">
        <v>28</v>
      </c>
      <c r="E111" s="52" t="s">
        <v>102</v>
      </c>
      <c r="F111" s="59">
        <v>90</v>
      </c>
      <c r="G111" s="59">
        <v>24</v>
      </c>
      <c r="H111" s="59">
        <v>22</v>
      </c>
      <c r="I111" s="60">
        <v>0</v>
      </c>
      <c r="J111" s="59">
        <v>297</v>
      </c>
      <c r="K111" s="53" t="s">
        <v>82</v>
      </c>
      <c r="L111" s="61">
        <v>68.8</v>
      </c>
    </row>
    <row r="112" spans="1:12" ht="15">
      <c r="A112" s="23"/>
      <c r="B112" s="15"/>
      <c r="C112" s="11"/>
      <c r="D112" s="7" t="s">
        <v>29</v>
      </c>
      <c r="E112" s="52" t="s">
        <v>80</v>
      </c>
      <c r="F112" s="59">
        <v>150</v>
      </c>
      <c r="G112" s="59">
        <v>4</v>
      </c>
      <c r="H112" s="59">
        <v>6</v>
      </c>
      <c r="I112" s="60">
        <v>27</v>
      </c>
      <c r="J112" s="59">
        <v>177</v>
      </c>
      <c r="K112" s="53" t="s">
        <v>95</v>
      </c>
      <c r="L112" s="61">
        <v>24.75</v>
      </c>
    </row>
    <row r="113" spans="1:12" ht="15">
      <c r="A113" s="23"/>
      <c r="B113" s="15"/>
      <c r="C113" s="11"/>
      <c r="D113" s="7" t="s">
        <v>30</v>
      </c>
      <c r="E113" s="52" t="s">
        <v>42</v>
      </c>
      <c r="F113" s="59">
        <v>200</v>
      </c>
      <c r="G113" s="59">
        <v>0.2</v>
      </c>
      <c r="H113" s="59">
        <v>0.2</v>
      </c>
      <c r="I113" s="60">
        <v>14</v>
      </c>
      <c r="J113" s="59">
        <v>28</v>
      </c>
      <c r="K113" s="53" t="s">
        <v>62</v>
      </c>
      <c r="L113" s="61">
        <v>9.6999999999999993</v>
      </c>
    </row>
    <row r="114" spans="1:12" ht="15">
      <c r="A114" s="23"/>
      <c r="B114" s="15"/>
      <c r="C114" s="11"/>
      <c r="D114" s="7" t="s">
        <v>31</v>
      </c>
      <c r="E114" s="52" t="s">
        <v>44</v>
      </c>
      <c r="F114" s="59">
        <v>50</v>
      </c>
      <c r="G114" s="59">
        <v>4</v>
      </c>
      <c r="H114" s="59">
        <v>1</v>
      </c>
      <c r="I114" s="60">
        <v>26</v>
      </c>
      <c r="J114" s="59">
        <v>131</v>
      </c>
      <c r="K114" s="53"/>
      <c r="L114" s="61">
        <v>5</v>
      </c>
    </row>
    <row r="115" spans="1:12" ht="15">
      <c r="A115" s="23"/>
      <c r="B115" s="15"/>
      <c r="C115" s="11"/>
      <c r="D115" s="7" t="s">
        <v>32</v>
      </c>
      <c r="E115" s="52" t="s">
        <v>52</v>
      </c>
      <c r="F115" s="59">
        <v>30</v>
      </c>
      <c r="G115" s="59">
        <v>1.32</v>
      </c>
      <c r="H115" s="59">
        <v>0.24</v>
      </c>
      <c r="I115" s="60">
        <v>7.92</v>
      </c>
      <c r="J115" s="59">
        <v>39.6</v>
      </c>
      <c r="K115" s="53"/>
      <c r="L115" s="61">
        <v>4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53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53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SUM(G109:G117)</f>
        <v>39.520000000000003</v>
      </c>
      <c r="H118" s="19">
        <f>SUM(H109:H117)</f>
        <v>31.439999999999998</v>
      </c>
      <c r="I118" s="19">
        <f>SUM(I109:I117)</f>
        <v>95.92</v>
      </c>
      <c r="J118" s="19">
        <f>SUM(J109:J117)</f>
        <v>815.6</v>
      </c>
      <c r="K118" s="54"/>
      <c r="L118" s="19">
        <f>SUM(L109:L117)</f>
        <v>137.67999999999998</v>
      </c>
    </row>
    <row r="119" spans="1:12" ht="15">
      <c r="A119" s="28">
        <f>A101</f>
        <v>2</v>
      </c>
      <c r="B119" s="29">
        <f>B101</f>
        <v>1</v>
      </c>
      <c r="C119" s="76" t="s">
        <v>4</v>
      </c>
      <c r="D119" s="77"/>
      <c r="E119" s="30"/>
      <c r="F119" s="31">
        <f>F108+F118</f>
        <v>1220</v>
      </c>
      <c r="G119" s="31">
        <f>G108+G118</f>
        <v>56.11</v>
      </c>
      <c r="H119" s="31">
        <f>H108+H118</f>
        <v>46.79</v>
      </c>
      <c r="I119" s="31">
        <f>I108+I118</f>
        <v>161.34</v>
      </c>
      <c r="J119" s="31">
        <f>J108+J118</f>
        <v>1213.4000000000001</v>
      </c>
      <c r="K119" s="55"/>
      <c r="L119" s="31">
        <f>L108+L118</f>
        <v>236.09999999999997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7" t="s">
        <v>103</v>
      </c>
      <c r="F120" s="48">
        <v>180</v>
      </c>
      <c r="G120" s="48">
        <v>30</v>
      </c>
      <c r="H120" s="48">
        <v>25</v>
      </c>
      <c r="I120" s="50">
        <v>25</v>
      </c>
      <c r="J120" s="48">
        <v>80</v>
      </c>
      <c r="K120" s="56" t="s">
        <v>61</v>
      </c>
      <c r="L120" s="49">
        <v>83.72</v>
      </c>
    </row>
    <row r="121" spans="1:12" ht="15">
      <c r="A121" s="14"/>
      <c r="B121" s="15"/>
      <c r="C121" s="11"/>
      <c r="D121" s="6"/>
      <c r="K121" s="53"/>
    </row>
    <row r="122" spans="1:12" ht="15">
      <c r="A122" s="14"/>
      <c r="B122" s="15"/>
      <c r="C122" s="11"/>
      <c r="D122" s="7" t="s">
        <v>22</v>
      </c>
      <c r="E122" s="52" t="s">
        <v>42</v>
      </c>
      <c r="F122" s="59">
        <v>200</v>
      </c>
      <c r="G122" s="59">
        <v>2</v>
      </c>
      <c r="H122" s="59">
        <v>1</v>
      </c>
      <c r="I122" s="60">
        <v>20</v>
      </c>
      <c r="J122" s="59">
        <v>99</v>
      </c>
      <c r="K122" s="53" t="s">
        <v>104</v>
      </c>
      <c r="L122" s="2">
        <v>9.6999999999999993</v>
      </c>
    </row>
    <row r="123" spans="1:12" ht="15">
      <c r="A123" s="14"/>
      <c r="B123" s="15"/>
      <c r="C123" s="11"/>
      <c r="D123" s="7" t="s">
        <v>23</v>
      </c>
      <c r="E123" s="52" t="s">
        <v>44</v>
      </c>
      <c r="F123" s="59">
        <v>50</v>
      </c>
      <c r="G123" s="59">
        <v>3.75</v>
      </c>
      <c r="H123" s="59">
        <v>1.45</v>
      </c>
      <c r="I123" s="60">
        <v>25.7</v>
      </c>
      <c r="J123" s="59">
        <v>131</v>
      </c>
      <c r="K123" s="53"/>
      <c r="L123" s="61">
        <v>5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53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53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3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>SUM(G120:G126)</f>
        <v>35.75</v>
      </c>
      <c r="H127" s="19">
        <f>SUM(H120:H126)</f>
        <v>27.45</v>
      </c>
      <c r="I127" s="19">
        <f>SUM(I120:I126)</f>
        <v>70.7</v>
      </c>
      <c r="J127" s="19">
        <f>SUM(J120:J126)</f>
        <v>310</v>
      </c>
      <c r="K127" s="54"/>
      <c r="L127" s="74">
        <f>L120+L122+L123</f>
        <v>98.42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53"/>
      <c r="L128" s="40"/>
    </row>
    <row r="129" spans="1:12" ht="30">
      <c r="A129" s="14"/>
      <c r="B129" s="15"/>
      <c r="C129" s="11"/>
      <c r="D129" s="7" t="s">
        <v>27</v>
      </c>
      <c r="E129" s="52" t="s">
        <v>105</v>
      </c>
      <c r="F129" s="59">
        <v>200</v>
      </c>
      <c r="G129" s="59">
        <v>5</v>
      </c>
      <c r="H129" s="59">
        <v>5</v>
      </c>
      <c r="I129" s="60">
        <v>16</v>
      </c>
      <c r="J129" s="59">
        <v>135</v>
      </c>
      <c r="K129" s="53" t="s">
        <v>66</v>
      </c>
      <c r="L129" s="61">
        <v>22.03</v>
      </c>
    </row>
    <row r="130" spans="1:12" ht="15">
      <c r="A130" s="14"/>
      <c r="B130" s="15"/>
      <c r="C130" s="11"/>
      <c r="D130" s="7" t="s">
        <v>28</v>
      </c>
      <c r="E130" s="52" t="s">
        <v>49</v>
      </c>
      <c r="F130" s="59">
        <v>90</v>
      </c>
      <c r="G130" s="59">
        <v>17</v>
      </c>
      <c r="H130" s="59">
        <v>16</v>
      </c>
      <c r="I130" s="60">
        <v>6</v>
      </c>
      <c r="J130" s="59">
        <v>244</v>
      </c>
      <c r="K130" s="53" t="s">
        <v>109</v>
      </c>
      <c r="L130" s="61">
        <v>75.8</v>
      </c>
    </row>
    <row r="131" spans="1:12" ht="15">
      <c r="A131" s="14"/>
      <c r="B131" s="15"/>
      <c r="C131" s="11"/>
      <c r="D131" s="7" t="s">
        <v>29</v>
      </c>
      <c r="E131" s="52" t="s">
        <v>106</v>
      </c>
      <c r="F131" s="59">
        <v>150</v>
      </c>
      <c r="G131" s="59">
        <v>53</v>
      </c>
      <c r="H131" s="59">
        <v>4</v>
      </c>
      <c r="I131" s="60">
        <v>32</v>
      </c>
      <c r="J131" s="59">
        <v>89</v>
      </c>
      <c r="K131" s="53" t="s">
        <v>108</v>
      </c>
      <c r="L131" s="61">
        <v>14.65</v>
      </c>
    </row>
    <row r="132" spans="1:12" ht="15">
      <c r="A132" s="14"/>
      <c r="B132" s="15"/>
      <c r="C132" s="11"/>
      <c r="D132" s="7" t="s">
        <v>30</v>
      </c>
      <c r="E132" s="52" t="s">
        <v>107</v>
      </c>
      <c r="F132" s="59">
        <v>200</v>
      </c>
      <c r="G132" s="59">
        <v>0</v>
      </c>
      <c r="H132" s="59">
        <v>0</v>
      </c>
      <c r="I132" s="60">
        <v>18</v>
      </c>
      <c r="J132" s="59">
        <v>75</v>
      </c>
      <c r="K132" s="53" t="s">
        <v>68</v>
      </c>
      <c r="L132" s="61">
        <v>16.2</v>
      </c>
    </row>
    <row r="133" spans="1:12" ht="15">
      <c r="A133" s="14"/>
      <c r="B133" s="15"/>
      <c r="C133" s="11"/>
      <c r="D133" s="7" t="s">
        <v>31</v>
      </c>
      <c r="E133" s="52" t="s">
        <v>44</v>
      </c>
      <c r="F133" s="59">
        <v>50</v>
      </c>
      <c r="G133" s="59">
        <v>4</v>
      </c>
      <c r="H133" s="59">
        <v>1</v>
      </c>
      <c r="I133" s="60">
        <v>26</v>
      </c>
      <c r="J133" s="59">
        <v>131</v>
      </c>
      <c r="K133" s="53"/>
      <c r="L133" s="61">
        <v>5</v>
      </c>
    </row>
    <row r="134" spans="1:12" ht="15">
      <c r="A134" s="14"/>
      <c r="B134" s="15"/>
      <c r="C134" s="11"/>
      <c r="D134" s="7" t="s">
        <v>32</v>
      </c>
      <c r="E134" s="52" t="s">
        <v>52</v>
      </c>
      <c r="F134" s="59">
        <v>30</v>
      </c>
      <c r="G134" s="59">
        <v>1.32</v>
      </c>
      <c r="H134" s="59">
        <v>0.24</v>
      </c>
      <c r="I134" s="60">
        <v>7.92</v>
      </c>
      <c r="J134" s="59">
        <v>39.6</v>
      </c>
      <c r="K134" s="53"/>
      <c r="L134" s="61">
        <v>4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3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3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>SUM(G128:G136)</f>
        <v>80.319999999999993</v>
      </c>
      <c r="H137" s="19">
        <f>SUM(H128:H136)</f>
        <v>26.24</v>
      </c>
      <c r="I137" s="19">
        <f>SUM(I128:I136)</f>
        <v>105.92</v>
      </c>
      <c r="J137" s="19">
        <f>SUM(J128:J136)</f>
        <v>713.6</v>
      </c>
      <c r="K137" s="54"/>
      <c r="L137" s="19">
        <f>SUM(L128:L136)</f>
        <v>137.68</v>
      </c>
    </row>
    <row r="138" spans="1:12" ht="15">
      <c r="A138" s="32">
        <f>A120</f>
        <v>2</v>
      </c>
      <c r="B138" s="32">
        <f>B120</f>
        <v>2</v>
      </c>
      <c r="C138" s="76" t="s">
        <v>4</v>
      </c>
      <c r="D138" s="77"/>
      <c r="E138" s="30"/>
      <c r="F138" s="31">
        <f>F127+F137</f>
        <v>1150</v>
      </c>
      <c r="G138" s="31">
        <f>G127+G137</f>
        <v>116.07</v>
      </c>
      <c r="H138" s="31">
        <f>H127+H137</f>
        <v>53.69</v>
      </c>
      <c r="I138" s="31">
        <f>I127+I137</f>
        <v>176.62</v>
      </c>
      <c r="J138" s="31">
        <f>J127+J137</f>
        <v>1023.6</v>
      </c>
      <c r="K138" s="55"/>
      <c r="L138" s="31">
        <f>L127+L137</f>
        <v>236.10000000000002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7" t="s">
        <v>110</v>
      </c>
      <c r="F139" s="48">
        <v>180</v>
      </c>
      <c r="G139" s="48">
        <v>9.67</v>
      </c>
      <c r="H139" s="48">
        <v>10.19</v>
      </c>
      <c r="I139" s="50">
        <v>41.36</v>
      </c>
      <c r="J139" s="48">
        <v>281.3</v>
      </c>
      <c r="K139" s="56" t="s">
        <v>116</v>
      </c>
      <c r="L139" s="49">
        <v>60.71</v>
      </c>
    </row>
    <row r="140" spans="1:12" ht="15">
      <c r="A140" s="23"/>
      <c r="B140" s="15"/>
      <c r="C140" s="11"/>
      <c r="D140" s="6"/>
      <c r="E140" s="52" t="s">
        <v>111</v>
      </c>
      <c r="F140" s="59">
        <v>25</v>
      </c>
      <c r="K140" s="53" t="s">
        <v>116</v>
      </c>
      <c r="L140" s="61">
        <v>5.7</v>
      </c>
    </row>
    <row r="141" spans="1:12" ht="15">
      <c r="A141" s="23"/>
      <c r="B141" s="15"/>
      <c r="C141" s="11"/>
      <c r="D141" s="7" t="s">
        <v>22</v>
      </c>
      <c r="E141" s="52" t="s">
        <v>97</v>
      </c>
      <c r="F141" s="59">
        <v>200</v>
      </c>
      <c r="G141" s="59">
        <v>0.2</v>
      </c>
      <c r="H141" s="59">
        <v>0</v>
      </c>
      <c r="I141" s="60">
        <v>14</v>
      </c>
      <c r="J141" s="59">
        <v>28</v>
      </c>
      <c r="K141" s="53" t="s">
        <v>62</v>
      </c>
      <c r="L141" s="61">
        <v>15.9</v>
      </c>
    </row>
    <row r="142" spans="1:12" ht="15.75" customHeight="1">
      <c r="A142" s="23"/>
      <c r="B142" s="15"/>
      <c r="C142" s="11"/>
      <c r="D142" s="7" t="s">
        <v>23</v>
      </c>
      <c r="E142" s="52" t="s">
        <v>44</v>
      </c>
      <c r="F142" s="59">
        <v>50</v>
      </c>
      <c r="G142" s="59">
        <v>3.75</v>
      </c>
      <c r="H142" s="59">
        <v>1.45</v>
      </c>
      <c r="I142" s="60">
        <v>25.7</v>
      </c>
      <c r="J142" s="59">
        <v>131</v>
      </c>
      <c r="K142" s="53"/>
      <c r="L142" s="61">
        <v>5</v>
      </c>
    </row>
    <row r="143" spans="1:12" ht="15">
      <c r="A143" s="23"/>
      <c r="B143" s="15"/>
      <c r="C143" s="11"/>
      <c r="D143" s="7" t="s">
        <v>24</v>
      </c>
      <c r="G143" s="40"/>
      <c r="H143" s="40"/>
      <c r="I143" s="40"/>
      <c r="J143" s="40"/>
      <c r="K143" s="53"/>
    </row>
    <row r="144" spans="1:12" ht="15">
      <c r="A144" s="23"/>
      <c r="B144" s="15"/>
      <c r="C144" s="11"/>
      <c r="D144" s="6"/>
      <c r="E144" s="58" t="s">
        <v>112</v>
      </c>
      <c r="F144" s="62">
        <v>30</v>
      </c>
      <c r="G144" s="40"/>
      <c r="H144" s="40"/>
      <c r="I144" s="40"/>
      <c r="J144" s="40"/>
      <c r="K144" s="53"/>
      <c r="L144" s="2">
        <v>10.09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3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>SUM(G139:G145)</f>
        <v>13.62</v>
      </c>
      <c r="H146" s="19">
        <f>SUM(H139:H145)</f>
        <v>11.639999999999999</v>
      </c>
      <c r="I146" s="19">
        <f>SUM(I139:I145)</f>
        <v>81.06</v>
      </c>
      <c r="J146" s="19">
        <f>SUM(J139:J145)</f>
        <v>440.3</v>
      </c>
      <c r="K146" s="54"/>
      <c r="L146" s="74">
        <f>L139+L141+L142+L140+L144</f>
        <v>97.4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53"/>
      <c r="L147" s="40"/>
    </row>
    <row r="148" spans="1:12" ht="15">
      <c r="A148" s="23"/>
      <c r="B148" s="15"/>
      <c r="C148" s="11"/>
      <c r="D148" s="7" t="s">
        <v>27</v>
      </c>
      <c r="E148" s="52" t="s">
        <v>113</v>
      </c>
      <c r="F148" s="59">
        <v>200</v>
      </c>
      <c r="G148" s="59">
        <v>2.1</v>
      </c>
      <c r="H148" s="59">
        <v>5.1100000000000003</v>
      </c>
      <c r="I148" s="60">
        <v>16.59</v>
      </c>
      <c r="J148" s="59">
        <v>120.75</v>
      </c>
      <c r="K148" s="53" t="s">
        <v>117</v>
      </c>
      <c r="L148" s="61">
        <v>26.78</v>
      </c>
    </row>
    <row r="149" spans="1:12" ht="15">
      <c r="A149" s="23"/>
      <c r="B149" s="15"/>
      <c r="C149" s="11"/>
      <c r="D149" s="7" t="s">
        <v>28</v>
      </c>
      <c r="E149" s="52" t="s">
        <v>114</v>
      </c>
      <c r="F149" s="59">
        <v>90</v>
      </c>
      <c r="G149" s="59">
        <v>13</v>
      </c>
      <c r="H149" s="59">
        <v>11</v>
      </c>
      <c r="I149" s="60">
        <v>8</v>
      </c>
      <c r="J149" s="59">
        <v>184</v>
      </c>
      <c r="K149" s="53" t="s">
        <v>67</v>
      </c>
      <c r="L149" s="61">
        <v>74.8</v>
      </c>
    </row>
    <row r="150" spans="1:12" ht="15">
      <c r="A150" s="23"/>
      <c r="B150" s="15"/>
      <c r="C150" s="11"/>
      <c r="D150" s="7" t="s">
        <v>29</v>
      </c>
      <c r="E150" s="52" t="s">
        <v>115</v>
      </c>
      <c r="F150" s="59">
        <v>170</v>
      </c>
      <c r="G150" s="59">
        <v>10</v>
      </c>
      <c r="H150" s="59">
        <v>7</v>
      </c>
      <c r="I150" s="60">
        <v>48</v>
      </c>
      <c r="J150" s="59">
        <v>307</v>
      </c>
      <c r="K150" s="53" t="s">
        <v>118</v>
      </c>
      <c r="L150" s="61">
        <v>22</v>
      </c>
    </row>
    <row r="151" spans="1:12" ht="15">
      <c r="A151" s="23"/>
      <c r="B151" s="15"/>
      <c r="C151" s="11"/>
      <c r="D151" s="7" t="s">
        <v>30</v>
      </c>
      <c r="E151" s="52" t="s">
        <v>58</v>
      </c>
      <c r="F151" s="59">
        <v>200</v>
      </c>
      <c r="G151" s="59">
        <v>0</v>
      </c>
      <c r="H151" s="59">
        <v>0</v>
      </c>
      <c r="I151" s="60">
        <v>15</v>
      </c>
      <c r="J151" s="59">
        <v>28</v>
      </c>
      <c r="K151" s="53" t="s">
        <v>43</v>
      </c>
      <c r="L151" s="61">
        <v>5.0999999999999996</v>
      </c>
    </row>
    <row r="152" spans="1:12" ht="15">
      <c r="A152" s="23"/>
      <c r="B152" s="15"/>
      <c r="C152" s="11"/>
      <c r="D152" s="7" t="s">
        <v>31</v>
      </c>
      <c r="E152" s="52" t="s">
        <v>44</v>
      </c>
      <c r="F152" s="59">
        <v>50</v>
      </c>
      <c r="G152" s="59">
        <v>4</v>
      </c>
      <c r="H152" s="59">
        <v>1</v>
      </c>
      <c r="I152" s="60">
        <v>26</v>
      </c>
      <c r="J152" s="59">
        <v>131</v>
      </c>
      <c r="K152" s="53"/>
      <c r="L152" s="61">
        <v>5</v>
      </c>
    </row>
    <row r="153" spans="1:12" ht="15">
      <c r="A153" s="23"/>
      <c r="B153" s="15"/>
      <c r="C153" s="11"/>
      <c r="D153" s="7" t="s">
        <v>32</v>
      </c>
      <c r="E153" s="52" t="s">
        <v>52</v>
      </c>
      <c r="F153" s="59">
        <v>30</v>
      </c>
      <c r="G153" s="59">
        <v>1.32</v>
      </c>
      <c r="H153" s="59">
        <v>0.24</v>
      </c>
      <c r="I153" s="60">
        <v>7.92</v>
      </c>
      <c r="J153" s="59">
        <v>39.6</v>
      </c>
      <c r="K153" s="53"/>
      <c r="L153" s="61">
        <v>4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53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53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>SUM(G147:G155)</f>
        <v>30.42</v>
      </c>
      <c r="H156" s="19">
        <f>SUM(H147:H155)</f>
        <v>24.349999999999998</v>
      </c>
      <c r="I156" s="19">
        <f>SUM(I147:I155)</f>
        <v>121.51</v>
      </c>
      <c r="J156" s="19">
        <f>SUM(J147:J155)</f>
        <v>810.35</v>
      </c>
      <c r="K156" s="54"/>
      <c r="L156" s="19">
        <f>SUM(L147:L155)</f>
        <v>137.68</v>
      </c>
    </row>
    <row r="157" spans="1:12" ht="15">
      <c r="A157" s="28">
        <f>A139</f>
        <v>2</v>
      </c>
      <c r="B157" s="29">
        <f>B139</f>
        <v>3</v>
      </c>
      <c r="C157" s="76" t="s">
        <v>4</v>
      </c>
      <c r="D157" s="77"/>
      <c r="E157" s="30"/>
      <c r="F157" s="31">
        <f>F146+F156</f>
        <v>1225</v>
      </c>
      <c r="G157" s="31">
        <f>G146+G156</f>
        <v>44.04</v>
      </c>
      <c r="H157" s="31">
        <f>H146+H156</f>
        <v>35.989999999999995</v>
      </c>
      <c r="I157" s="31">
        <f>I146+I156</f>
        <v>202.57</v>
      </c>
      <c r="J157" s="31">
        <f>J146+J156</f>
        <v>1250.6500000000001</v>
      </c>
      <c r="K157" s="55"/>
      <c r="L157" s="31">
        <f>L146+L156</f>
        <v>235.08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7" t="s">
        <v>119</v>
      </c>
      <c r="F158" s="48">
        <v>200</v>
      </c>
      <c r="G158" s="48">
        <v>5</v>
      </c>
      <c r="H158" s="48">
        <v>6</v>
      </c>
      <c r="I158" s="50">
        <v>26</v>
      </c>
      <c r="J158" s="48">
        <v>37</v>
      </c>
      <c r="K158" s="56" t="s">
        <v>120</v>
      </c>
      <c r="L158" s="49">
        <v>12.4</v>
      </c>
    </row>
    <row r="159" spans="1:12" ht="15">
      <c r="A159" s="23"/>
      <c r="B159" s="15"/>
      <c r="C159" s="11"/>
      <c r="D159" s="6"/>
      <c r="E159" s="52" t="s">
        <v>114</v>
      </c>
      <c r="F159" s="59">
        <v>90</v>
      </c>
      <c r="G159" s="59">
        <v>5</v>
      </c>
      <c r="H159" s="59">
        <v>6</v>
      </c>
      <c r="I159" s="60">
        <v>1</v>
      </c>
      <c r="J159" s="59">
        <v>73</v>
      </c>
      <c r="K159" s="53" t="s">
        <v>47</v>
      </c>
      <c r="L159" s="61">
        <v>75.92</v>
      </c>
    </row>
    <row r="160" spans="1:12" ht="15">
      <c r="A160" s="23"/>
      <c r="B160" s="15"/>
      <c r="C160" s="11"/>
      <c r="D160" s="7" t="s">
        <v>22</v>
      </c>
      <c r="E160" s="52" t="s">
        <v>58</v>
      </c>
      <c r="F160" s="59">
        <v>200</v>
      </c>
      <c r="G160" s="59">
        <v>0</v>
      </c>
      <c r="H160" s="59">
        <v>0</v>
      </c>
      <c r="I160" s="60">
        <v>14</v>
      </c>
      <c r="J160" s="59">
        <v>28</v>
      </c>
      <c r="K160" s="53" t="s">
        <v>62</v>
      </c>
      <c r="L160" s="61">
        <v>5.0999999999999996</v>
      </c>
    </row>
    <row r="161" spans="1:12" ht="15">
      <c r="A161" s="23"/>
      <c r="B161" s="15"/>
      <c r="C161" s="11"/>
      <c r="D161" s="7" t="s">
        <v>23</v>
      </c>
      <c r="E161" s="52" t="s">
        <v>44</v>
      </c>
      <c r="F161" s="59">
        <v>50</v>
      </c>
      <c r="G161" s="59">
        <v>3.75</v>
      </c>
      <c r="H161" s="59">
        <v>1.45</v>
      </c>
      <c r="I161" s="60">
        <v>25.7</v>
      </c>
      <c r="J161" s="59">
        <v>131</v>
      </c>
      <c r="K161" s="53"/>
      <c r="L161" s="61">
        <v>5</v>
      </c>
    </row>
    <row r="162" spans="1:12" ht="15">
      <c r="A162" s="23"/>
      <c r="B162" s="15"/>
      <c r="C162" s="11"/>
      <c r="D162" s="7" t="s">
        <v>24</v>
      </c>
      <c r="K162" s="53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3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3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13.75</v>
      </c>
      <c r="H165" s="19">
        <f>SUM(H158:H164)</f>
        <v>13.45</v>
      </c>
      <c r="I165" s="19">
        <f>SUM(I158:I164)</f>
        <v>66.7</v>
      </c>
      <c r="J165" s="19">
        <f>SUM(J158:J164)</f>
        <v>269</v>
      </c>
      <c r="K165" s="54"/>
      <c r="L165" s="74">
        <f>L158+L160+L161+L159</f>
        <v>98.42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53"/>
      <c r="L166" s="40"/>
    </row>
    <row r="167" spans="1:12" ht="15">
      <c r="A167" s="23"/>
      <c r="B167" s="15"/>
      <c r="C167" s="11"/>
      <c r="D167" s="7" t="s">
        <v>27</v>
      </c>
      <c r="E167" s="52" t="s">
        <v>121</v>
      </c>
      <c r="F167" s="59">
        <v>200</v>
      </c>
      <c r="G167" s="59">
        <v>8.61</v>
      </c>
      <c r="H167" s="59">
        <v>8.4</v>
      </c>
      <c r="I167" s="60">
        <v>14.34</v>
      </c>
      <c r="J167" s="59">
        <v>167.25</v>
      </c>
      <c r="K167" s="53" t="s">
        <v>125</v>
      </c>
      <c r="L167" s="61">
        <v>25.85</v>
      </c>
    </row>
    <row r="168" spans="1:12" ht="15">
      <c r="A168" s="23"/>
      <c r="B168" s="15"/>
      <c r="C168" s="11"/>
      <c r="D168" s="7" t="s">
        <v>28</v>
      </c>
      <c r="E168" s="52" t="s">
        <v>122</v>
      </c>
      <c r="F168" s="59">
        <v>90</v>
      </c>
      <c r="G168" s="59">
        <v>27.53</v>
      </c>
      <c r="H168" s="59">
        <v>7.47</v>
      </c>
      <c r="I168" s="60">
        <v>21.95</v>
      </c>
      <c r="J168" s="59">
        <v>265</v>
      </c>
      <c r="K168" s="53" t="s">
        <v>126</v>
      </c>
      <c r="L168" s="61">
        <v>64.98</v>
      </c>
    </row>
    <row r="169" spans="1:12" ht="15">
      <c r="A169" s="23"/>
      <c r="B169" s="15"/>
      <c r="C169" s="11"/>
      <c r="D169" s="7" t="s">
        <v>29</v>
      </c>
      <c r="E169" s="52" t="s">
        <v>123</v>
      </c>
      <c r="F169" s="59">
        <v>180</v>
      </c>
      <c r="G169" s="59">
        <v>53</v>
      </c>
      <c r="H169" s="59">
        <v>4</v>
      </c>
      <c r="I169" s="60">
        <v>32</v>
      </c>
      <c r="J169" s="59">
        <v>89</v>
      </c>
      <c r="K169" s="53" t="s">
        <v>108</v>
      </c>
      <c r="L169" s="61">
        <v>16.45</v>
      </c>
    </row>
    <row r="170" spans="1:12" ht="15">
      <c r="A170" s="23"/>
      <c r="B170" s="15"/>
      <c r="C170" s="11"/>
      <c r="D170" s="7" t="s">
        <v>30</v>
      </c>
      <c r="E170" s="52" t="s">
        <v>58</v>
      </c>
      <c r="F170" s="59">
        <v>200</v>
      </c>
      <c r="G170" s="59">
        <v>0.24</v>
      </c>
      <c r="H170" s="59">
        <v>0.11</v>
      </c>
      <c r="I170" s="60">
        <v>18.329999999999998</v>
      </c>
      <c r="J170" s="59">
        <v>75</v>
      </c>
      <c r="K170" s="53" t="s">
        <v>68</v>
      </c>
      <c r="L170" s="61">
        <v>5.0999999999999996</v>
      </c>
    </row>
    <row r="171" spans="1:12" ht="15">
      <c r="A171" s="23"/>
      <c r="B171" s="15"/>
      <c r="C171" s="11"/>
      <c r="D171" s="7" t="s">
        <v>31</v>
      </c>
      <c r="E171" s="52" t="s">
        <v>44</v>
      </c>
      <c r="F171" s="59">
        <v>50</v>
      </c>
      <c r="G171" s="59">
        <v>4</v>
      </c>
      <c r="H171" s="59">
        <v>1</v>
      </c>
      <c r="I171" s="60">
        <v>26</v>
      </c>
      <c r="J171" s="59">
        <v>131</v>
      </c>
      <c r="K171" s="53"/>
      <c r="L171" s="61">
        <v>5</v>
      </c>
    </row>
    <row r="172" spans="1:12" ht="15">
      <c r="A172" s="23"/>
      <c r="B172" s="15"/>
      <c r="C172" s="11"/>
      <c r="D172" s="7" t="s">
        <v>32</v>
      </c>
      <c r="E172" s="52" t="s">
        <v>52</v>
      </c>
      <c r="F172" s="59">
        <v>30</v>
      </c>
      <c r="G172" s="59">
        <v>1.32</v>
      </c>
      <c r="H172" s="59">
        <v>0.24</v>
      </c>
      <c r="I172" s="60">
        <v>7.92</v>
      </c>
      <c r="J172" s="59">
        <v>39.6</v>
      </c>
      <c r="K172" s="53"/>
      <c r="L172" s="61">
        <v>4</v>
      </c>
    </row>
    <row r="173" spans="1:12" ht="15">
      <c r="A173" s="23"/>
      <c r="B173" s="15"/>
      <c r="C173" s="11"/>
      <c r="D173" s="6"/>
      <c r="E173" s="70" t="s">
        <v>124</v>
      </c>
      <c r="F173" s="71">
        <v>50</v>
      </c>
      <c r="G173" s="71">
        <v>84</v>
      </c>
      <c r="H173" s="71">
        <v>1</v>
      </c>
      <c r="I173" s="72">
        <v>1</v>
      </c>
      <c r="J173" s="71">
        <v>20</v>
      </c>
      <c r="K173" s="53"/>
      <c r="L173" s="73">
        <v>16.3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3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178.7</v>
      </c>
      <c r="H175" s="19">
        <f>SUM(H166:H174)</f>
        <v>22.22</v>
      </c>
      <c r="I175" s="19">
        <f>SUM(I166:I174)</f>
        <v>121.53999999999999</v>
      </c>
      <c r="J175" s="19">
        <f>SUM(J166:J174)</f>
        <v>786.85</v>
      </c>
      <c r="K175" s="54"/>
      <c r="L175" s="19">
        <f>SUM(L166:L174)</f>
        <v>137.68</v>
      </c>
    </row>
    <row r="176" spans="1:12" ht="15.75" thickBot="1">
      <c r="A176" s="28">
        <f>A158</f>
        <v>2</v>
      </c>
      <c r="B176" s="29">
        <f>B158</f>
        <v>4</v>
      </c>
      <c r="C176" s="76" t="s">
        <v>4</v>
      </c>
      <c r="D176" s="77"/>
      <c r="E176" s="30"/>
      <c r="F176" s="31">
        <f>F165+F175</f>
        <v>1340</v>
      </c>
      <c r="G176" s="31">
        <f>G165+G175</f>
        <v>192.45</v>
      </c>
      <c r="H176" s="31">
        <f>H165+H175</f>
        <v>35.67</v>
      </c>
      <c r="I176" s="31">
        <f>I165+I175</f>
        <v>188.24</v>
      </c>
      <c r="J176" s="31">
        <f>J165+J175</f>
        <v>1055.8499999999999</v>
      </c>
      <c r="K176" s="55"/>
      <c r="L176" s="31">
        <f>L165+L175</f>
        <v>236.10000000000002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7" t="s">
        <v>127</v>
      </c>
      <c r="F177" s="48">
        <v>90</v>
      </c>
      <c r="G177" s="48">
        <v>3</v>
      </c>
      <c r="H177" s="48">
        <v>9</v>
      </c>
      <c r="I177" s="50">
        <v>35</v>
      </c>
      <c r="J177" s="48">
        <v>148.5</v>
      </c>
      <c r="K177" s="56" t="s">
        <v>82</v>
      </c>
      <c r="L177" s="49">
        <v>71.87</v>
      </c>
    </row>
    <row r="178" spans="1:12" ht="15">
      <c r="A178" s="23"/>
      <c r="B178" s="15"/>
      <c r="C178" s="11"/>
      <c r="D178" s="6"/>
      <c r="E178" s="52" t="s">
        <v>59</v>
      </c>
      <c r="F178" s="59">
        <v>180</v>
      </c>
      <c r="G178" s="59">
        <v>3</v>
      </c>
      <c r="H178" s="59">
        <v>9</v>
      </c>
      <c r="I178" s="60">
        <v>35</v>
      </c>
      <c r="J178" s="59">
        <v>214</v>
      </c>
      <c r="K178" s="53" t="s">
        <v>128</v>
      </c>
      <c r="L178" s="61">
        <v>16.45</v>
      </c>
    </row>
    <row r="179" spans="1:12" ht="15.75" thickBot="1">
      <c r="A179" s="23"/>
      <c r="B179" s="15"/>
      <c r="C179" s="11"/>
      <c r="D179" s="7" t="s">
        <v>22</v>
      </c>
      <c r="E179" s="65" t="s">
        <v>58</v>
      </c>
      <c r="F179" s="67">
        <v>200</v>
      </c>
      <c r="G179" s="67">
        <v>0</v>
      </c>
      <c r="H179" s="67">
        <v>0</v>
      </c>
      <c r="I179" s="68">
        <v>14</v>
      </c>
      <c r="J179" s="67">
        <v>28</v>
      </c>
      <c r="K179" s="53" t="s">
        <v>62</v>
      </c>
      <c r="L179" s="61">
        <v>5.0999999999999996</v>
      </c>
    </row>
    <row r="180" spans="1:12" ht="15.75" thickBot="1">
      <c r="A180" s="23"/>
      <c r="B180" s="15"/>
      <c r="C180" s="11"/>
      <c r="D180" s="7" t="s">
        <v>23</v>
      </c>
      <c r="E180" s="52" t="s">
        <v>44</v>
      </c>
      <c r="F180" s="59">
        <v>50</v>
      </c>
      <c r="G180" s="59">
        <v>3.75</v>
      </c>
      <c r="H180" s="59">
        <v>1.45</v>
      </c>
      <c r="I180" s="60">
        <v>25.7</v>
      </c>
      <c r="J180" s="59">
        <v>131</v>
      </c>
      <c r="K180" s="53"/>
      <c r="L180" s="69">
        <v>5</v>
      </c>
    </row>
    <row r="181" spans="1:12" ht="15">
      <c r="A181" s="23"/>
      <c r="B181" s="15"/>
      <c r="C181" s="11"/>
      <c r="D181" s="7" t="s">
        <v>24</v>
      </c>
      <c r="K181" s="53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3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3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9.75</v>
      </c>
      <c r="H184" s="19">
        <f>SUM(H177:H183)</f>
        <v>19.45</v>
      </c>
      <c r="I184" s="19">
        <f>SUM(I177:I183)</f>
        <v>109.7</v>
      </c>
      <c r="J184" s="19">
        <f>SUM(J177:J183)</f>
        <v>521.5</v>
      </c>
      <c r="K184" s="54"/>
      <c r="L184" s="74">
        <f>L177+L178+L179+L180</f>
        <v>98.42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53"/>
      <c r="L185" s="40"/>
    </row>
    <row r="186" spans="1:12" ht="15">
      <c r="A186" s="23"/>
      <c r="B186" s="15"/>
      <c r="C186" s="11"/>
      <c r="D186" s="7" t="s">
        <v>27</v>
      </c>
      <c r="E186" s="52" t="s">
        <v>129</v>
      </c>
      <c r="F186" s="59">
        <v>250</v>
      </c>
      <c r="G186" s="59">
        <v>2</v>
      </c>
      <c r="H186" s="59">
        <v>5</v>
      </c>
      <c r="I186" s="60">
        <v>8</v>
      </c>
      <c r="J186" s="59">
        <v>85</v>
      </c>
      <c r="K186" s="53" t="s">
        <v>133</v>
      </c>
      <c r="L186" s="61">
        <v>20.45</v>
      </c>
    </row>
    <row r="187" spans="1:12" ht="15">
      <c r="A187" s="23"/>
      <c r="B187" s="15"/>
      <c r="C187" s="11"/>
      <c r="D187" s="7" t="s">
        <v>28</v>
      </c>
      <c r="E187" s="52" t="s">
        <v>130</v>
      </c>
      <c r="F187" s="59">
        <v>90</v>
      </c>
      <c r="G187" s="59">
        <v>15</v>
      </c>
      <c r="H187" s="59">
        <v>5</v>
      </c>
      <c r="I187" s="60">
        <v>10</v>
      </c>
      <c r="J187" s="59">
        <v>180</v>
      </c>
      <c r="K187" s="53" t="s">
        <v>134</v>
      </c>
      <c r="L187" s="61">
        <v>71.87</v>
      </c>
    </row>
    <row r="188" spans="1:12" ht="15">
      <c r="A188" s="23"/>
      <c r="B188" s="15"/>
      <c r="C188" s="11"/>
      <c r="D188" s="7" t="s">
        <v>29</v>
      </c>
      <c r="E188" s="52" t="s">
        <v>131</v>
      </c>
      <c r="F188" s="59">
        <v>180</v>
      </c>
      <c r="G188" s="59">
        <v>4</v>
      </c>
      <c r="H188" s="59">
        <v>6</v>
      </c>
      <c r="I188" s="60">
        <v>27</v>
      </c>
      <c r="J188" s="59">
        <v>177</v>
      </c>
      <c r="K188" s="53" t="s">
        <v>95</v>
      </c>
      <c r="L188" s="61">
        <v>18.07</v>
      </c>
    </row>
    <row r="189" spans="1:12" ht="15">
      <c r="A189" s="23"/>
      <c r="B189" s="15"/>
      <c r="C189" s="11"/>
      <c r="D189" s="7" t="s">
        <v>30</v>
      </c>
      <c r="E189" s="52" t="s">
        <v>132</v>
      </c>
      <c r="F189" s="59">
        <v>150</v>
      </c>
      <c r="G189" s="59">
        <v>2</v>
      </c>
      <c r="H189" s="59">
        <v>2</v>
      </c>
      <c r="I189" s="60">
        <v>20</v>
      </c>
      <c r="J189" s="59">
        <v>99</v>
      </c>
      <c r="K189" s="53" t="s">
        <v>88</v>
      </c>
      <c r="L189" s="61">
        <v>18.29</v>
      </c>
    </row>
    <row r="190" spans="1:12" ht="15">
      <c r="A190" s="23"/>
      <c r="B190" s="15"/>
      <c r="C190" s="11"/>
      <c r="D190" s="7" t="s">
        <v>31</v>
      </c>
      <c r="E190" s="52" t="s">
        <v>44</v>
      </c>
      <c r="F190" s="59">
        <v>50</v>
      </c>
      <c r="G190" s="59">
        <v>3.8</v>
      </c>
      <c r="H190" s="59">
        <v>1</v>
      </c>
      <c r="I190" s="60">
        <v>26</v>
      </c>
      <c r="J190" s="59">
        <v>131</v>
      </c>
      <c r="K190" s="53"/>
      <c r="L190" s="61">
        <v>5</v>
      </c>
    </row>
    <row r="191" spans="1:12" ht="15">
      <c r="A191" s="23"/>
      <c r="B191" s="15"/>
      <c r="C191" s="11"/>
      <c r="D191" s="7" t="s">
        <v>32</v>
      </c>
      <c r="E191" s="52" t="s">
        <v>52</v>
      </c>
      <c r="F191" s="59">
        <v>30</v>
      </c>
      <c r="G191" s="59">
        <v>1.32</v>
      </c>
      <c r="H191" s="59">
        <v>0.24</v>
      </c>
      <c r="I191" s="60">
        <v>7.92</v>
      </c>
      <c r="J191" s="59">
        <v>39.6</v>
      </c>
      <c r="K191" s="53"/>
      <c r="L191" s="61">
        <v>4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3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3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28.12</v>
      </c>
      <c r="H194" s="19">
        <f>SUM(H185:H193)</f>
        <v>19.239999999999998</v>
      </c>
      <c r="I194" s="19">
        <f>SUM(I185:I193)</f>
        <v>98.92</v>
      </c>
      <c r="J194" s="19">
        <f>SUM(J185:J193)</f>
        <v>711.6</v>
      </c>
      <c r="K194" s="54"/>
      <c r="L194" s="19">
        <f>SUM(L185:L193)</f>
        <v>137.68</v>
      </c>
    </row>
    <row r="195" spans="1:12" ht="15">
      <c r="A195" s="28">
        <f>A177</f>
        <v>2</v>
      </c>
      <c r="B195" s="29">
        <f>B177</f>
        <v>5</v>
      </c>
      <c r="C195" s="76" t="s">
        <v>4</v>
      </c>
      <c r="D195" s="77"/>
      <c r="E195" s="30"/>
      <c r="F195" s="31">
        <f>F184+F194</f>
        <v>1270</v>
      </c>
      <c r="G195" s="31">
        <f>G184+G194</f>
        <v>37.870000000000005</v>
      </c>
      <c r="H195" s="31">
        <f>H184+H194</f>
        <v>38.69</v>
      </c>
      <c r="I195" s="31">
        <f>I184+I194</f>
        <v>208.62</v>
      </c>
      <c r="J195" s="31">
        <f>J184+J194</f>
        <v>1233.0999999999999</v>
      </c>
      <c r="K195" s="55"/>
      <c r="L195" s="31">
        <f>L184+L194</f>
        <v>236.10000000000002</v>
      </c>
    </row>
    <row r="196" spans="1:12">
      <c r="A196" s="26"/>
      <c r="B196" s="27"/>
      <c r="C196" s="75" t="s">
        <v>5</v>
      </c>
      <c r="D196" s="75"/>
      <c r="E196" s="75"/>
      <c r="F196" s="33">
        <f>(F24+F43+F62+F81+F100+F119+F138+F157+F176+F195)/(IF(F24=0,0,1)+IF(F43=0,0,1)+IF(F62=0,0,1)+IF(F81=0,0,1)+IF(F100=0,0,1)+IF(F119=0,0,1)+IF(F138=0,0,1)+IF(F157=0,0,1)+IF(F176=0,0,1)+IF(F195=0,0,1))</f>
        <v>1229</v>
      </c>
      <c r="G196" s="33">
        <f>(G24+G43+G62+G81+G100+G119+G138+G157+G176+G195)/(IF(G24=0,0,1)+IF(G43=0,0,1)+IF(G62=0,0,1)+IF(G81=0,0,1)+IF(G100=0,0,1)+IF(G119=0,0,1)+IF(G138=0,0,1)+IF(G157=0,0,1)+IF(G176=0,0,1)+IF(G195=0,0,1))</f>
        <v>79.626000000000005</v>
      </c>
      <c r="H196" s="33">
        <f>(H24+H43+H62+H81+H100+H119+H138+H157+H176+H195)/(IF(H24=0,0,1)+IF(H43=0,0,1)+IF(H62=0,0,1)+IF(H81=0,0,1)+IF(H100=0,0,1)+IF(H119=0,0,1)+IF(H138=0,0,1)+IF(H157=0,0,1)+IF(H176=0,0,1)+IF(H195=0,0,1))</f>
        <v>46.369</v>
      </c>
      <c r="I196" s="33">
        <f>(I24+I43+I62+I81+I100+I119+I138+I157+I176+I195)/(IF(I24=0,0,1)+IF(I43=0,0,1)+IF(I62=0,0,1)+IF(I81=0,0,1)+IF(I100=0,0,1)+IF(I119=0,0,1)+IF(I138=0,0,1)+IF(I157=0,0,1)+IF(I176=0,0,1)+IF(I195=0,0,1))</f>
        <v>180.637</v>
      </c>
      <c r="J196" s="33">
        <f>(J24+J43+J62+J81+J100+J119+J138+J157+J176+J195)/(IF(J24=0,0,1)+IF(J43=0,0,1)+IF(J62=0,0,1)+IF(J81=0,0,1)+IF(J100=0,0,1)+IF(J119=0,0,1)+IF(J138=0,0,1)+IF(J157=0,0,1)+IF(J176=0,0,1)+IF(J195=0,0,1))</f>
        <v>1208.2990000000002</v>
      </c>
      <c r="K196" s="57"/>
      <c r="L196" s="33">
        <f>(L24+L43+L62+L81+L100+L119+L138+L157+L176+L195)/(IF(L24=0,0,1)+IF(L43=0,0,1)+IF(L62=0,0,1)+IF(L81=0,0,1)+IF(L100=0,0,1)+IF(L119=0,0,1)+IF(L138=0,0,1)+IF(L157=0,0,1)+IF(L176=0,0,1)+IF(L195=0,0,1))</f>
        <v>235.59799999999996</v>
      </c>
    </row>
  </sheetData>
  <mergeCells count="14">
    <mergeCell ref="C100:D100"/>
    <mergeCell ref="C24:D24"/>
    <mergeCell ref="C1:E1"/>
    <mergeCell ref="C81:D8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2024-12-06T03:35:53Z</dcterms:modified>
</cp:coreProperties>
</file>